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610" activeTab="0"/>
  </bookViews>
  <sheets>
    <sheet name="Bilan" sheetId="1" r:id="rId1"/>
    <sheet name="Pluie" sheetId="2" r:id="rId2"/>
    <sheet name="Irrigation" sheetId="3" r:id="rId3"/>
    <sheet name="Stades" sheetId="4" r:id="rId4"/>
  </sheets>
  <definedNames>
    <definedName name="CUL">'Stades'!$A$1:$D$1</definedName>
    <definedName name="Maïs_Conso">'Stades'!$A$2:$A$25</definedName>
    <definedName name="Maïs_Semence">'Stades'!$B$2:$B$17</definedName>
    <definedName name="MC">'Stades'!$A$1:$A$25</definedName>
    <definedName name="MS">'Stades'!$B$1:$B$17</definedName>
    <definedName name="SO">'Stades'!$C$1:$C$15</definedName>
    <definedName name="Soja">'Stades'!$C$2:$C$15</definedName>
    <definedName name="TO">'Stades'!$D$1:$D$9</definedName>
    <definedName name="Tournesol">'Stades'!$D$2:$D$9</definedName>
  </definedNames>
  <calcPr fullCalcOnLoad="1"/>
</workbook>
</file>

<file path=xl/sharedStrings.xml><?xml version="1.0" encoding="utf-8"?>
<sst xmlns="http://schemas.openxmlformats.org/spreadsheetml/2006/main" count="100" uniqueCount="87">
  <si>
    <t>Semaines</t>
  </si>
  <si>
    <t>Stade de la culture</t>
  </si>
  <si>
    <t>Nom/Prénom :</t>
  </si>
  <si>
    <t>Commune :</t>
  </si>
  <si>
    <t>Parcelle :</t>
  </si>
  <si>
    <t>Variété :</t>
  </si>
  <si>
    <t>Précocité :</t>
  </si>
  <si>
    <t>Numéro de semaine du semis :</t>
  </si>
  <si>
    <t>Consommations (mm)</t>
  </si>
  <si>
    <t>Pluies (mm)</t>
  </si>
  <si>
    <t>Irrigations (mm)</t>
  </si>
  <si>
    <t>Total des apports (mm)</t>
  </si>
  <si>
    <t>Déficit ou excès après irrigation (mm)</t>
  </si>
  <si>
    <t>Niveau de la RFU (mm)</t>
  </si>
  <si>
    <t>Observations</t>
  </si>
  <si>
    <t>Caractéristiques de la parcelle</t>
  </si>
  <si>
    <t>Date de semis (JJ/MM/AA) :</t>
  </si>
  <si>
    <t>Niveau RU :</t>
  </si>
  <si>
    <t>Niveau RFU :</t>
  </si>
  <si>
    <t>Date</t>
  </si>
  <si>
    <t>Pluie (mm)</t>
  </si>
  <si>
    <t>Irrigation (mm)</t>
  </si>
  <si>
    <t>Semaine</t>
  </si>
  <si>
    <t>Les données de pluies et d'irrigation sont celles mesurées directement sur votre parcelle (pluviomètre pour les précipitations et dose apportée pour l'irrigation). Vous pouvez les renseigner jour par jour sur les onglets du même nom</t>
  </si>
  <si>
    <t>La RFU et la RU peuvent être estimées sur le terrain par une méthode de sondage à la tarière (voir méthode sur le site internet). A défaut des valeurs connues approximatives peut être prises</t>
  </si>
  <si>
    <t>Les données de consommations sont à retrouver sur le bulletin d'irrigation hebdomadaire (somme des ETP*kc du mardi au lundi suivant)</t>
  </si>
  <si>
    <t>Les cases grisées ne sont pas à remplir</t>
  </si>
  <si>
    <t>Culture :</t>
  </si>
  <si>
    <t>Maïs_Conso</t>
  </si>
  <si>
    <t>Maïs_Semence</t>
  </si>
  <si>
    <t>Soja</t>
  </si>
  <si>
    <t>Tournesol</t>
  </si>
  <si>
    <t>&gt;14F</t>
  </si>
  <si>
    <t>10F</t>
  </si>
  <si>
    <t>2 nœuds</t>
  </si>
  <si>
    <t>E1 - E2</t>
  </si>
  <si>
    <t>&gt;50% h</t>
  </si>
  <si>
    <t>12F</t>
  </si>
  <si>
    <t>2-3 nœuds</t>
  </si>
  <si>
    <t>E2 - E4</t>
  </si>
  <si>
    <t>10-11F</t>
  </si>
  <si>
    <t>3F</t>
  </si>
  <si>
    <t>3-4 nœuds</t>
  </si>
  <si>
    <t>E4 - F1</t>
  </si>
  <si>
    <t>Culture</t>
  </si>
  <si>
    <t>11-12F</t>
  </si>
  <si>
    <t>4-5F</t>
  </si>
  <si>
    <t>4-5 nœuds</t>
  </si>
  <si>
    <t>F3</t>
  </si>
  <si>
    <t>Stade</t>
  </si>
  <si>
    <t>12-13F</t>
  </si>
  <si>
    <t>5-6F</t>
  </si>
  <si>
    <t>5 nœuds - R1</t>
  </si>
  <si>
    <t>levée - E1</t>
  </si>
  <si>
    <t>13-14F</t>
  </si>
  <si>
    <t>6-7F</t>
  </si>
  <si>
    <t>levée</t>
  </si>
  <si>
    <t>M0</t>
  </si>
  <si>
    <t>18F</t>
  </si>
  <si>
    <t>8-9F</t>
  </si>
  <si>
    <t>R1 - R3</t>
  </si>
  <si>
    <t>M2</t>
  </si>
  <si>
    <t>2F</t>
  </si>
  <si>
    <t>brunissement des soies</t>
  </si>
  <si>
    <t>R3 - R4</t>
  </si>
  <si>
    <t>phase végétative</t>
  </si>
  <si>
    <t>castration</t>
  </si>
  <si>
    <t>R4 - R5</t>
  </si>
  <si>
    <t>fécondation</t>
  </si>
  <si>
    <t>R5 - R6</t>
  </si>
  <si>
    <t>50% h</t>
  </si>
  <si>
    <t>grain dur</t>
  </si>
  <si>
    <t>R6 - R6+</t>
  </si>
  <si>
    <t>grain laiteux</t>
  </si>
  <si>
    <t>R6+ - R7</t>
  </si>
  <si>
    <t>grain pâteux</t>
  </si>
  <si>
    <t>R7 - R8</t>
  </si>
  <si>
    <t>7-8F</t>
  </si>
  <si>
    <t>sol nu</t>
  </si>
  <si>
    <t>semis</t>
  </si>
  <si>
    <t>9-10F</t>
  </si>
  <si>
    <t>soies desséchées</t>
  </si>
  <si>
    <t>fin de fécondation</t>
  </si>
  <si>
    <t>floraison femelle</t>
  </si>
  <si>
    <t>floraison mâle</t>
  </si>
  <si>
    <t>panicule</t>
  </si>
  <si>
    <t>On considère que le déficit hydrique est nul au printemps et que la RFU est pleine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</si>
</sst>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48">
    <font>
      <sz val="11"/>
      <color theme="1"/>
      <name val="Calibri"/>
      <family val="2"/>
    </font>
    <font>
      <sz val="11"/>
      <color indexed="8"/>
      <name val="Calibri"/>
      <family val="2"/>
    </font>
    <font>
      <sz val="11"/>
      <color indexed="9"/>
      <name val="Calibri"/>
      <family val="2"/>
    </font>
    <font>
      <b/>
      <sz val="14"/>
      <name val="Arial"/>
      <family val="2"/>
    </font>
    <font>
      <b/>
      <sz val="10"/>
      <color indexed="9"/>
      <name val="Arial"/>
      <family val="2"/>
    </font>
    <font>
      <b/>
      <i/>
      <sz val="14"/>
      <name val="Arial"/>
      <family val="2"/>
    </font>
    <font>
      <b/>
      <sz val="16"/>
      <color indexed="9"/>
      <name val="Arial"/>
      <family val="2"/>
    </font>
    <font>
      <sz val="9"/>
      <color indexed="8"/>
      <name val="Calibri"/>
      <family val="2"/>
    </font>
    <font>
      <b/>
      <sz val="10"/>
      <color indexed="8"/>
      <name val="Calibri"/>
      <family val="2"/>
    </font>
    <font>
      <i/>
      <sz val="10"/>
      <name val="Arial"/>
      <family val="2"/>
    </font>
    <font>
      <sz val="11"/>
      <color indexed="10"/>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0"/>
      <color indexed="8"/>
      <name val="Calibri"/>
      <family val="0"/>
    </font>
    <font>
      <sz val="9"/>
      <color indexed="63"/>
      <name val="Calibri"/>
      <family val="0"/>
    </font>
    <font>
      <b/>
      <sz val="14"/>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b/>
      <sz val="10"/>
      <color theme="1"/>
      <name val="Calibri"/>
      <family val="2"/>
    </font>
    <font>
      <b/>
      <sz val="16"/>
      <color theme="0"/>
      <name val="Arial"/>
      <family val="2"/>
    </font>
    <font>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206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
      <patternFill patternType="solid">
        <fgColor indexed="9"/>
        <bgColor indexed="64"/>
      </patternFill>
    </fill>
    <fill>
      <patternFill patternType="solid">
        <fgColor theme="5"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hair">
        <color indexed="8"/>
      </top>
      <bottom style="hair">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bottom style="thin">
        <color indexed="8"/>
      </bottom>
    </border>
    <border>
      <left/>
      <right style="thin"/>
      <top style="thin"/>
      <bottom style="thin"/>
    </border>
    <border>
      <left/>
      <right/>
      <top/>
      <bottom style="thin">
        <color indexed="8"/>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color indexed="8"/>
      </left>
      <right style="thin">
        <color indexed="8"/>
      </right>
      <top style="hair">
        <color indexed="8"/>
      </top>
      <bottom style="hair">
        <color indexed="8"/>
      </bottom>
    </border>
    <border>
      <left/>
      <right/>
      <top/>
      <bottom style="thin">
        <color theme="4" tint="0.39998000860214233"/>
      </bottom>
    </border>
    <border>
      <left/>
      <right/>
      <top style="thin"/>
      <bottom style="thin"/>
    </border>
    <border>
      <left/>
      <right style="thin">
        <color indexed="8"/>
      </right>
      <top/>
      <bottom/>
    </border>
    <border>
      <left style="thin">
        <color indexed="8"/>
      </left>
      <right style="thin">
        <color indexed="8"/>
      </right>
      <top style="thin">
        <color indexed="8"/>
      </top>
      <bottom style="hair">
        <color indexed="8"/>
      </bottom>
    </border>
    <border>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right style="thin">
        <color indexed="8"/>
      </right>
      <top style="hair">
        <color indexed="8"/>
      </top>
      <bottom style="thin">
        <color indexed="8"/>
      </bottom>
    </border>
    <border>
      <left style="thin"/>
      <right/>
      <top/>
      <bottom style="thin"/>
    </border>
    <border>
      <left/>
      <right/>
      <top/>
      <bottom style="thin"/>
    </border>
    <border>
      <left/>
      <right style="thin"/>
      <top/>
      <bottom style="thin"/>
    </border>
    <border>
      <left style="thin">
        <color indexed="8"/>
      </left>
      <right style="thin">
        <color indexed="8"/>
      </right>
      <top style="hair">
        <color indexed="8"/>
      </top>
      <bottom/>
    </border>
    <border>
      <left/>
      <right style="thin">
        <color indexed="8"/>
      </right>
      <top style="hair">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4">
    <xf numFmtId="0" fontId="0" fillId="0" borderId="0" xfId="0" applyFont="1" applyAlignment="1">
      <alignment/>
    </xf>
    <xf numFmtId="0" fontId="3" fillId="0" borderId="0" xfId="0" applyFont="1" applyAlignment="1" applyProtection="1">
      <alignment horizontal="left"/>
      <protection/>
    </xf>
    <xf numFmtId="0" fontId="0" fillId="0" borderId="0" xfId="0" applyAlignment="1" applyProtection="1">
      <alignment/>
      <protection/>
    </xf>
    <xf numFmtId="0" fontId="44" fillId="33" borderId="10" xfId="0" applyFont="1" applyFill="1" applyBorder="1" applyAlignment="1" applyProtection="1">
      <alignment horizontal="center" vertical="center" wrapText="1"/>
      <protection/>
    </xf>
    <xf numFmtId="0" fontId="44" fillId="33" borderId="11" xfId="0" applyFont="1" applyFill="1" applyBorder="1" applyAlignment="1" applyProtection="1">
      <alignment horizontal="center" vertical="center" wrapText="1"/>
      <protection/>
    </xf>
    <xf numFmtId="164" fontId="0" fillId="0" borderId="12" xfId="0" applyNumberFormat="1" applyFill="1" applyBorder="1" applyAlignment="1" applyProtection="1">
      <alignment horizontal="right"/>
      <protection locked="0"/>
    </xf>
    <xf numFmtId="14" fontId="0" fillId="0" borderId="0" xfId="0" applyNumberFormat="1" applyAlignment="1">
      <alignment/>
    </xf>
    <xf numFmtId="1" fontId="0" fillId="34" borderId="13" xfId="0" applyNumberFormat="1" applyFill="1" applyBorder="1" applyAlignment="1">
      <alignment horizontal="center"/>
    </xf>
    <xf numFmtId="1" fontId="0" fillId="35" borderId="14" xfId="0" applyNumberFormat="1" applyFill="1" applyBorder="1" applyAlignment="1" applyProtection="1">
      <alignment horizontal="center"/>
      <protection/>
    </xf>
    <xf numFmtId="14" fontId="0" fillId="34" borderId="13" xfId="0" applyNumberFormat="1" applyFill="1" applyBorder="1" applyAlignment="1">
      <alignment/>
    </xf>
    <xf numFmtId="0" fontId="0" fillId="35" borderId="13" xfId="0" applyFill="1" applyBorder="1" applyAlignment="1" applyProtection="1">
      <alignment horizontal="center"/>
      <protection/>
    </xf>
    <xf numFmtId="0" fontId="44" fillId="36" borderId="14" xfId="0" applyFont="1" applyFill="1" applyBorder="1" applyAlignment="1" applyProtection="1">
      <alignment/>
      <protection/>
    </xf>
    <xf numFmtId="0" fontId="44" fillId="36" borderId="10" xfId="0" applyFont="1" applyFill="1" applyBorder="1" applyAlignment="1" applyProtection="1">
      <alignment/>
      <protection/>
    </xf>
    <xf numFmtId="0" fontId="44" fillId="36" borderId="15" xfId="0" applyFont="1" applyFill="1" applyBorder="1" applyAlignment="1" applyProtection="1">
      <alignment/>
      <protection/>
    </xf>
    <xf numFmtId="0" fontId="44" fillId="36" borderId="16" xfId="0" applyFont="1" applyFill="1" applyBorder="1" applyAlignment="1" applyProtection="1">
      <alignment/>
      <protection/>
    </xf>
    <xf numFmtId="0" fontId="44" fillId="36" borderId="17" xfId="0" applyFont="1" applyFill="1" applyBorder="1" applyAlignment="1" applyProtection="1">
      <alignment/>
      <protection/>
    </xf>
    <xf numFmtId="0" fontId="28" fillId="36" borderId="18" xfId="0" applyFont="1" applyFill="1" applyBorder="1" applyAlignment="1" applyProtection="1">
      <alignment/>
      <protection/>
    </xf>
    <xf numFmtId="0" fontId="0" fillId="34" borderId="13" xfId="0" applyFill="1" applyBorder="1" applyAlignment="1">
      <alignment horizontal="center"/>
    </xf>
    <xf numFmtId="0" fontId="45" fillId="37" borderId="19" xfId="0" applyFont="1" applyFill="1" applyBorder="1" applyAlignment="1">
      <alignment vertical="center"/>
    </xf>
    <xf numFmtId="0" fontId="0" fillId="37" borderId="20" xfId="0" applyFill="1" applyBorder="1" applyAlignment="1">
      <alignment vertical="center"/>
    </xf>
    <xf numFmtId="0" fontId="0" fillId="37" borderId="21" xfId="0" applyFill="1" applyBorder="1" applyAlignment="1">
      <alignment vertical="center"/>
    </xf>
    <xf numFmtId="0" fontId="0" fillId="37" borderId="22" xfId="0" applyFill="1" applyBorder="1" applyAlignment="1">
      <alignment vertical="center"/>
    </xf>
    <xf numFmtId="0" fontId="0" fillId="37" borderId="0" xfId="0" applyFill="1" applyBorder="1" applyAlignment="1">
      <alignment vertical="center"/>
    </xf>
    <xf numFmtId="0" fontId="0" fillId="37" borderId="23" xfId="0" applyFill="1" applyBorder="1" applyAlignment="1">
      <alignment vertical="center"/>
    </xf>
    <xf numFmtId="0" fontId="9" fillId="0" borderId="0" xfId="0" applyFont="1" applyFill="1" applyBorder="1" applyAlignment="1" applyProtection="1">
      <alignment/>
      <protection/>
    </xf>
    <xf numFmtId="0" fontId="0" fillId="0" borderId="14" xfId="0" applyFill="1"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horizontal="center"/>
      <protection locked="0"/>
    </xf>
    <xf numFmtId="0" fontId="0" fillId="38" borderId="24" xfId="0" applyFill="1" applyBorder="1" applyAlignment="1" applyProtection="1">
      <alignment/>
      <protection locked="0"/>
    </xf>
    <xf numFmtId="0" fontId="42" fillId="34" borderId="25" xfId="0" applyFont="1" applyFill="1" applyBorder="1" applyAlignment="1" applyProtection="1">
      <alignment horizontal="left"/>
      <protection/>
    </xf>
    <xf numFmtId="0" fontId="0" fillId="34" borderId="0" xfId="0" applyFill="1" applyAlignment="1" applyProtection="1">
      <alignment horizontal="left" indent="1"/>
      <protection/>
    </xf>
    <xf numFmtId="0" fontId="42" fillId="34" borderId="13" xfId="0" applyFont="1" applyFill="1" applyBorder="1" applyAlignment="1" applyProtection="1">
      <alignment horizontal="left" indent="1"/>
      <protection/>
    </xf>
    <xf numFmtId="0" fontId="29" fillId="34" borderId="13" xfId="0" applyFont="1" applyFill="1" applyBorder="1" applyAlignment="1" applyProtection="1">
      <alignment/>
      <protection/>
    </xf>
    <xf numFmtId="0" fontId="0" fillId="0" borderId="1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7" xfId="0" applyBorder="1" applyAlignment="1" applyProtection="1">
      <alignment horizontal="center"/>
      <protection locked="0"/>
    </xf>
    <xf numFmtId="0" fontId="46" fillId="39" borderId="0" xfId="0" applyFont="1" applyFill="1" applyAlignment="1" applyProtection="1">
      <alignment horizontal="center"/>
      <protection/>
    </xf>
    <xf numFmtId="0" fontId="0" fillId="0" borderId="27" xfId="0" applyFill="1" applyBorder="1" applyAlignment="1" applyProtection="1">
      <alignment/>
      <protection locked="0"/>
    </xf>
    <xf numFmtId="0" fontId="0" fillId="0" borderId="28" xfId="0" applyFill="1" applyBorder="1" applyAlignment="1" applyProtection="1">
      <alignment horizontal="right"/>
      <protection locked="0"/>
    </xf>
    <xf numFmtId="0" fontId="0" fillId="0" borderId="29" xfId="0" applyFill="1" applyBorder="1" applyAlignment="1" applyProtection="1">
      <alignment horizontal="right"/>
      <protection locked="0"/>
    </xf>
    <xf numFmtId="0" fontId="0" fillId="0" borderId="24" xfId="0" applyFill="1" applyBorder="1" applyAlignment="1" applyProtection="1">
      <alignment horizontal="right"/>
      <protection locked="0"/>
    </xf>
    <xf numFmtId="0" fontId="0" fillId="0" borderId="12" xfId="0" applyFill="1" applyBorder="1" applyAlignment="1" applyProtection="1">
      <alignment horizontal="right"/>
      <protection locked="0"/>
    </xf>
    <xf numFmtId="0" fontId="0" fillId="0" borderId="30" xfId="0" applyFill="1" applyBorder="1" applyAlignment="1" applyProtection="1">
      <alignment/>
      <protection locked="0"/>
    </xf>
    <xf numFmtId="0" fontId="0" fillId="0" borderId="31" xfId="0" applyFill="1" applyBorder="1" applyAlignment="1" applyProtection="1">
      <alignment/>
      <protection locked="0"/>
    </xf>
    <xf numFmtId="0" fontId="44" fillId="33" borderId="13" xfId="0" applyFont="1" applyFill="1" applyBorder="1" applyAlignment="1" applyProtection="1">
      <alignment horizontal="center" vertical="center" wrapText="1"/>
      <protection/>
    </xf>
    <xf numFmtId="0" fontId="47" fillId="37" borderId="22" xfId="0" applyFont="1" applyFill="1" applyBorder="1" applyAlignment="1">
      <alignment horizontal="left" vertical="center" wrapText="1"/>
    </xf>
    <xf numFmtId="0" fontId="47" fillId="37" borderId="0" xfId="0" applyFont="1" applyFill="1" applyBorder="1" applyAlignment="1">
      <alignment horizontal="left" vertical="center" wrapText="1"/>
    </xf>
    <xf numFmtId="0" fontId="47" fillId="37" borderId="23" xfId="0" applyFont="1" applyFill="1" applyBorder="1" applyAlignment="1">
      <alignment horizontal="left" vertical="center" wrapText="1"/>
    </xf>
    <xf numFmtId="0" fontId="47" fillId="37" borderId="32" xfId="0" applyFont="1" applyFill="1" applyBorder="1" applyAlignment="1">
      <alignment horizontal="left" vertical="center" wrapText="1"/>
    </xf>
    <xf numFmtId="0" fontId="47" fillId="37" borderId="33" xfId="0" applyFont="1" applyFill="1" applyBorder="1" applyAlignment="1">
      <alignment horizontal="left" vertical="center" wrapText="1"/>
    </xf>
    <xf numFmtId="0" fontId="47" fillId="37" borderId="34" xfId="0" applyFont="1" applyFill="1" applyBorder="1" applyAlignment="1">
      <alignment horizontal="left" vertical="center" wrapText="1"/>
    </xf>
    <xf numFmtId="0" fontId="0" fillId="0" borderId="35" xfId="0" applyFill="1" applyBorder="1" applyAlignment="1" applyProtection="1">
      <alignment horizontal="right"/>
      <protection locked="0"/>
    </xf>
    <xf numFmtId="0" fontId="0" fillId="0" borderId="36" xfId="0" applyFill="1" applyBorder="1" applyAlignment="1" applyProtection="1">
      <alignment horizontal="right"/>
      <protection locked="0"/>
    </xf>
    <xf numFmtId="0" fontId="5" fillId="0" borderId="0" xfId="0" applyFont="1" applyAlignment="1" applyProtection="1">
      <alignment horizontal="lef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325"/>
          <c:w val="0.959"/>
          <c:h val="0.90475"/>
        </c:manualLayout>
      </c:layout>
      <c:barChart>
        <c:barDir val="col"/>
        <c:grouping val="clustered"/>
        <c:varyColors val="0"/>
        <c:ser>
          <c:idx val="3"/>
          <c:order val="3"/>
          <c:tx>
            <c:strRef>
              <c:f>Bilan!$D$20</c:f>
              <c:strCache>
                <c:ptCount val="1"/>
                <c:pt idx="0">
                  <c:v>Pluies (mm)</c:v>
                </c:pt>
              </c:strCache>
            </c:strRef>
          </c:tx>
          <c:spPr>
            <a:solidFill>
              <a:srgbClr val="4454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Bilan!$A$21:$A$49</c:f>
              <c:numCache/>
            </c:numRef>
          </c:cat>
          <c:val>
            <c:numRef>
              <c:f>Bilan!$D$21:$D$49</c:f>
              <c:numCache/>
            </c:numRef>
          </c:val>
        </c:ser>
        <c:ser>
          <c:idx val="4"/>
          <c:order val="4"/>
          <c:tx>
            <c:strRef>
              <c:f>Bilan!$E$20</c:f>
              <c:strCache>
                <c:ptCount val="1"/>
                <c:pt idx="0">
                  <c:v>Irrigations (mm)</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Bilan!$A$21:$A$49</c:f>
              <c:numCache/>
            </c:numRef>
          </c:cat>
          <c:val>
            <c:numRef>
              <c:f>Bilan!$E$21:$E$49</c:f>
              <c:numCache/>
            </c:numRef>
          </c:val>
        </c:ser>
        <c:axId val="43335741"/>
        <c:axId val="54477350"/>
      </c:barChart>
      <c:scatterChart>
        <c:scatterStyle val="smoothMarker"/>
        <c:varyColors val="0"/>
        <c:ser>
          <c:idx val="0"/>
          <c:order val="0"/>
          <c:tx>
            <c:strRef>
              <c:f>Bilan!$G$20</c:f>
              <c:strCache>
                <c:ptCount val="1"/>
                <c:pt idx="0">
                  <c:v>Déficit ou excès après irrigation (mm)</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Bilan!$G$21:$G$49</c:f>
              <c:numCache/>
            </c:numRef>
          </c:yVal>
          <c:smooth val="1"/>
        </c:ser>
        <c:ser>
          <c:idx val="1"/>
          <c:order val="1"/>
          <c:tx>
            <c:strRef>
              <c:f>Bilan!$C$20</c:f>
              <c:strCache>
                <c:ptCount val="1"/>
                <c:pt idx="0">
                  <c:v>Consommations (mm)</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Bilan!$C$21:$C$49</c:f>
              <c:numCache/>
            </c:numRef>
          </c:yVal>
          <c:smooth val="1"/>
        </c:ser>
        <c:ser>
          <c:idx val="2"/>
          <c:order val="2"/>
          <c:tx>
            <c:strRef>
              <c:f>Bilan!$H$20</c:f>
              <c:strCache>
                <c:ptCount val="1"/>
                <c:pt idx="0">
                  <c:v>Niveau de la RFU (mm)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Bilan!$H$21:$H$49</c:f>
              <c:numCache/>
            </c:numRef>
          </c:yVal>
          <c:smooth val="1"/>
        </c:ser>
        <c:axId val="43335741"/>
        <c:axId val="54477350"/>
      </c:scatterChart>
      <c:catAx>
        <c:axId val="43335741"/>
        <c:scaling>
          <c:orientation val="minMax"/>
        </c:scaling>
        <c:axPos val="t"/>
        <c:title>
          <c:tx>
            <c:rich>
              <a:bodyPr vert="horz" rot="0" anchor="ctr"/>
              <a:lstStyle/>
              <a:p>
                <a:pPr algn="ctr">
                  <a:defRPr/>
                </a:pPr>
                <a:r>
                  <a:rPr lang="en-US" cap="none" sz="1400" b="1" i="0" u="none" baseline="0">
                    <a:solidFill>
                      <a:srgbClr val="333333"/>
                    </a:solidFill>
                    <a:latin typeface="Calibri"/>
                    <a:ea typeface="Calibri"/>
                    <a:cs typeface="Calibri"/>
                  </a:rPr>
                  <a:t>Semaines</a:t>
                </a:r>
              </a:p>
            </c:rich>
          </c:tx>
          <c:layout>
            <c:manualLayout>
              <c:xMode val="factor"/>
              <c:yMode val="factor"/>
              <c:x val="0.004"/>
              <c:y val="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4477350"/>
        <c:crosses val="autoZero"/>
        <c:auto val="1"/>
        <c:lblOffset val="100"/>
        <c:tickLblSkip val="1"/>
        <c:noMultiLvlLbl val="0"/>
      </c:catAx>
      <c:valAx>
        <c:axId val="54477350"/>
        <c:scaling>
          <c:orientation val="maxMin"/>
          <c:min val="0"/>
        </c:scaling>
        <c:axPos val="l"/>
        <c:title>
          <c:tx>
            <c:rich>
              <a:bodyPr vert="horz" rot="-5400000" anchor="ctr"/>
              <a:lstStyle/>
              <a:p>
                <a:pPr algn="ctr">
                  <a:defRPr/>
                </a:pPr>
                <a:r>
                  <a:rPr lang="en-US" cap="none" sz="1400" b="1" i="0" u="none" baseline="0">
                    <a:solidFill>
                      <a:srgbClr val="333333"/>
                    </a:solidFill>
                    <a:latin typeface="Calibri"/>
                    <a:ea typeface="Calibri"/>
                    <a:cs typeface="Calibri"/>
                  </a:rPr>
                  <a:t>Déficit hydrique</a:t>
                </a:r>
              </a:p>
            </c:rich>
          </c:tx>
          <c:layout>
            <c:manualLayout>
              <c:xMode val="factor"/>
              <c:yMode val="factor"/>
              <c:x val="0"/>
              <c:y val="-0.00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43335741"/>
        <c:crossesAt val="1"/>
        <c:crossBetween val="between"/>
        <c:dispUnits/>
      </c:valAx>
      <c:spPr>
        <a:noFill/>
        <a:ln>
          <a:noFill/>
        </a:ln>
      </c:spPr>
    </c:plotArea>
    <c:legend>
      <c:legendPos val="b"/>
      <c:layout>
        <c:manualLayout>
          <c:xMode val="edge"/>
          <c:yMode val="edge"/>
          <c:x val="0.1535"/>
          <c:y val="0.94625"/>
          <c:w val="0.69225"/>
          <c:h val="0.041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723900</xdr:colOff>
      <xdr:row>3</xdr:row>
      <xdr:rowOff>0</xdr:rowOff>
    </xdr:from>
    <xdr:to>
      <xdr:col>5</xdr:col>
      <xdr:colOff>285750</xdr:colOff>
      <xdr:row>10</xdr:row>
      <xdr:rowOff>142875</xdr:rowOff>
    </xdr:to>
    <xdr:pic>
      <xdr:nvPicPr>
        <xdr:cNvPr id="1" name="Image 4"/>
        <xdr:cNvPicPr preferRelativeResize="1">
          <a:picLocks noChangeAspect="1"/>
        </xdr:cNvPicPr>
      </xdr:nvPicPr>
      <xdr:blipFill>
        <a:blip r:embed="rId1"/>
        <a:stretch>
          <a:fillRect/>
        </a:stretch>
      </xdr:blipFill>
      <xdr:spPr>
        <a:xfrm>
          <a:off x="4238625" y="638175"/>
          <a:ext cx="1905000" cy="1562100"/>
        </a:xfrm>
        <a:prstGeom prst="rect">
          <a:avLst/>
        </a:prstGeom>
        <a:noFill/>
        <a:ln w="9525" cmpd="sng">
          <a:noFill/>
        </a:ln>
      </xdr:spPr>
    </xdr:pic>
    <xdr:clientData/>
  </xdr:twoCellAnchor>
  <xdr:twoCellAnchor editAs="oneCell">
    <xdr:from>
      <xdr:col>3</xdr:col>
      <xdr:colOff>781050</xdr:colOff>
      <xdr:row>12</xdr:row>
      <xdr:rowOff>0</xdr:rowOff>
    </xdr:from>
    <xdr:to>
      <xdr:col>4</xdr:col>
      <xdr:colOff>466725</xdr:colOff>
      <xdr:row>15</xdr:row>
      <xdr:rowOff>180975</xdr:rowOff>
    </xdr:to>
    <xdr:pic>
      <xdr:nvPicPr>
        <xdr:cNvPr id="2" name="Image 5"/>
        <xdr:cNvPicPr preferRelativeResize="1">
          <a:picLocks noChangeAspect="1"/>
        </xdr:cNvPicPr>
      </xdr:nvPicPr>
      <xdr:blipFill>
        <a:blip r:embed="rId2"/>
        <a:stretch>
          <a:fillRect/>
        </a:stretch>
      </xdr:blipFill>
      <xdr:spPr>
        <a:xfrm>
          <a:off x="4295775" y="2438400"/>
          <a:ext cx="857250" cy="752475"/>
        </a:xfrm>
        <a:prstGeom prst="rect">
          <a:avLst/>
        </a:prstGeom>
        <a:noFill/>
        <a:ln w="9525" cmpd="sng">
          <a:noFill/>
        </a:ln>
      </xdr:spPr>
    </xdr:pic>
    <xdr:clientData/>
  </xdr:twoCellAnchor>
  <xdr:twoCellAnchor editAs="oneCell">
    <xdr:from>
      <xdr:col>4</xdr:col>
      <xdr:colOff>714375</xdr:colOff>
      <xdr:row>11</xdr:row>
      <xdr:rowOff>190500</xdr:rowOff>
    </xdr:from>
    <xdr:to>
      <xdr:col>5</xdr:col>
      <xdr:colOff>114300</xdr:colOff>
      <xdr:row>15</xdr:row>
      <xdr:rowOff>161925</xdr:rowOff>
    </xdr:to>
    <xdr:pic>
      <xdr:nvPicPr>
        <xdr:cNvPr id="3" name="Image 6"/>
        <xdr:cNvPicPr preferRelativeResize="1">
          <a:picLocks noChangeAspect="1"/>
        </xdr:cNvPicPr>
      </xdr:nvPicPr>
      <xdr:blipFill>
        <a:blip r:embed="rId3"/>
        <a:stretch>
          <a:fillRect/>
        </a:stretch>
      </xdr:blipFill>
      <xdr:spPr>
        <a:xfrm>
          <a:off x="5400675" y="2438400"/>
          <a:ext cx="571500" cy="733425"/>
        </a:xfrm>
        <a:prstGeom prst="rect">
          <a:avLst/>
        </a:prstGeom>
        <a:noFill/>
        <a:ln w="9525" cmpd="sng">
          <a:noFill/>
        </a:ln>
      </xdr:spPr>
    </xdr:pic>
    <xdr:clientData/>
  </xdr:twoCellAnchor>
  <xdr:twoCellAnchor>
    <xdr:from>
      <xdr:col>0</xdr:col>
      <xdr:colOff>9525</xdr:colOff>
      <xdr:row>50</xdr:row>
      <xdr:rowOff>0</xdr:rowOff>
    </xdr:from>
    <xdr:to>
      <xdr:col>10</xdr:col>
      <xdr:colOff>742950</xdr:colOff>
      <xdr:row>75</xdr:row>
      <xdr:rowOff>114300</xdr:rowOff>
    </xdr:to>
    <xdr:graphicFrame>
      <xdr:nvGraphicFramePr>
        <xdr:cNvPr id="4" name="Graphique 1"/>
        <xdr:cNvGraphicFramePr/>
      </xdr:nvGraphicFramePr>
      <xdr:xfrm>
        <a:off x="9525" y="9972675"/>
        <a:ext cx="11630025" cy="48768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K49"/>
  <sheetViews>
    <sheetView tabSelected="1" zoomScalePageLayoutView="0" workbookViewId="0" topLeftCell="A1">
      <selection activeCell="C43" sqref="C43"/>
    </sheetView>
  </sheetViews>
  <sheetFormatPr defaultColWidth="11.421875" defaultRowHeight="15"/>
  <cols>
    <col min="1" max="8" width="17.57421875" style="0" customWidth="1"/>
  </cols>
  <sheetData>
    <row r="2" spans="1:11" ht="20.25">
      <c r="A2" s="36" t="str">
        <f>CONCATENATE("Bilan hydrique de la parcelle ",B9," - ",B7," - commune de ",B8," - année ",YEAR(C13))</f>
        <v>Bilan hydrique de la parcelle  -  - commune de  - année 1900</v>
      </c>
      <c r="B2" s="36"/>
      <c r="C2" s="36"/>
      <c r="D2" s="36"/>
      <c r="E2" s="36"/>
      <c r="F2" s="36"/>
      <c r="G2" s="36"/>
      <c r="H2" s="36"/>
      <c r="I2" s="36"/>
      <c r="J2" s="36"/>
      <c r="K2" s="36"/>
    </row>
    <row r="5" spans="1:3" ht="18.75">
      <c r="A5" s="53" t="s">
        <v>15</v>
      </c>
      <c r="B5" s="53"/>
      <c r="C5" s="53"/>
    </row>
    <row r="6" spans="1:3" ht="18" customHeight="1">
      <c r="A6" s="1"/>
      <c r="B6" s="2"/>
      <c r="C6" s="2"/>
    </row>
    <row r="7" spans="1:11" ht="15">
      <c r="A7" s="11" t="s">
        <v>2</v>
      </c>
      <c r="B7" s="38"/>
      <c r="C7" s="39"/>
      <c r="G7" s="18" t="s">
        <v>86</v>
      </c>
      <c r="H7" s="19"/>
      <c r="I7" s="19"/>
      <c r="J7" s="19"/>
      <c r="K7" s="20"/>
    </row>
    <row r="8" spans="1:11" ht="15">
      <c r="A8" s="11" t="s">
        <v>3</v>
      </c>
      <c r="B8" s="40"/>
      <c r="C8" s="41"/>
      <c r="G8" s="21"/>
      <c r="H8" s="22"/>
      <c r="I8" s="22"/>
      <c r="J8" s="22"/>
      <c r="K8" s="23"/>
    </row>
    <row r="9" spans="1:11" ht="15" customHeight="1">
      <c r="A9" s="11" t="s">
        <v>4</v>
      </c>
      <c r="B9" s="40"/>
      <c r="C9" s="41"/>
      <c r="G9" s="45" t="s">
        <v>23</v>
      </c>
      <c r="H9" s="46"/>
      <c r="I9" s="46"/>
      <c r="J9" s="46"/>
      <c r="K9" s="47"/>
    </row>
    <row r="10" spans="1:11" ht="15" customHeight="1">
      <c r="A10" s="11" t="s">
        <v>27</v>
      </c>
      <c r="B10" s="40"/>
      <c r="C10" s="41"/>
      <c r="G10" s="45"/>
      <c r="H10" s="46"/>
      <c r="I10" s="46"/>
      <c r="J10" s="46"/>
      <c r="K10" s="47"/>
    </row>
    <row r="11" spans="1:11" ht="15">
      <c r="A11" s="11" t="s">
        <v>5</v>
      </c>
      <c r="B11" s="40"/>
      <c r="C11" s="41"/>
      <c r="G11" s="45"/>
      <c r="H11" s="46"/>
      <c r="I11" s="46"/>
      <c r="J11" s="46"/>
      <c r="K11" s="47"/>
    </row>
    <row r="12" spans="1:11" ht="15">
      <c r="A12" s="12" t="s">
        <v>6</v>
      </c>
      <c r="B12" s="51"/>
      <c r="C12" s="52"/>
      <c r="G12" s="45"/>
      <c r="H12" s="46"/>
      <c r="I12" s="46"/>
      <c r="J12" s="46"/>
      <c r="K12" s="47"/>
    </row>
    <row r="13" spans="1:11" ht="15" customHeight="1">
      <c r="A13" s="13" t="s">
        <v>16</v>
      </c>
      <c r="B13" s="15"/>
      <c r="C13" s="5"/>
      <c r="G13" s="45" t="s">
        <v>25</v>
      </c>
      <c r="H13" s="46"/>
      <c r="I13" s="46"/>
      <c r="J13" s="46"/>
      <c r="K13" s="47"/>
    </row>
    <row r="14" spans="1:11" ht="15">
      <c r="A14" s="14" t="s">
        <v>7</v>
      </c>
      <c r="B14" s="16"/>
      <c r="C14" s="28"/>
      <c r="G14" s="45"/>
      <c r="H14" s="46"/>
      <c r="I14" s="46"/>
      <c r="J14" s="46"/>
      <c r="K14" s="47"/>
    </row>
    <row r="15" spans="1:11" ht="15">
      <c r="A15" s="11" t="s">
        <v>17</v>
      </c>
      <c r="B15" s="37"/>
      <c r="C15" s="37"/>
      <c r="G15" s="21"/>
      <c r="H15" s="22"/>
      <c r="I15" s="22"/>
      <c r="J15" s="22"/>
      <c r="K15" s="23"/>
    </row>
    <row r="16" spans="1:11" ht="15" customHeight="1">
      <c r="A16" s="11" t="s">
        <v>18</v>
      </c>
      <c r="B16" s="42"/>
      <c r="C16" s="43"/>
      <c r="G16" s="45" t="s">
        <v>24</v>
      </c>
      <c r="H16" s="46"/>
      <c r="I16" s="46"/>
      <c r="J16" s="46"/>
      <c r="K16" s="47"/>
    </row>
    <row r="17" spans="7:11" ht="15">
      <c r="G17" s="45"/>
      <c r="H17" s="46"/>
      <c r="I17" s="46"/>
      <c r="J17" s="46"/>
      <c r="K17" s="47"/>
    </row>
    <row r="18" spans="7:11" ht="15">
      <c r="G18" s="48"/>
      <c r="H18" s="49"/>
      <c r="I18" s="49"/>
      <c r="J18" s="49"/>
      <c r="K18" s="50"/>
    </row>
    <row r="19" ht="15">
      <c r="A19" s="24" t="s">
        <v>26</v>
      </c>
    </row>
    <row r="20" spans="1:11" ht="38.25">
      <c r="A20" s="3" t="s">
        <v>0</v>
      </c>
      <c r="B20" s="3" t="s">
        <v>1</v>
      </c>
      <c r="C20" s="3" t="s">
        <v>8</v>
      </c>
      <c r="D20" s="3" t="s">
        <v>9</v>
      </c>
      <c r="E20" s="3" t="s">
        <v>10</v>
      </c>
      <c r="F20" s="3" t="s">
        <v>11</v>
      </c>
      <c r="G20" s="3" t="s">
        <v>12</v>
      </c>
      <c r="H20" s="4" t="s">
        <v>13</v>
      </c>
      <c r="I20" s="44" t="s">
        <v>14</v>
      </c>
      <c r="J20" s="44"/>
      <c r="K20" s="44"/>
    </row>
    <row r="21" spans="1:11" ht="15">
      <c r="A21" s="7">
        <f>IF(C14="","",C14)</f>
      </c>
      <c r="B21" s="27"/>
      <c r="C21" s="27"/>
      <c r="D21" s="7">
        <f>SUMIF(Pluie!B2:C176,A21,Pluie!C2:C176)</f>
        <v>0</v>
      </c>
      <c r="E21" s="7">
        <f>SUMIF(Irrigation!B2:C176,A21,Irrigation!C2:C176)</f>
        <v>0</v>
      </c>
      <c r="F21" s="17">
        <f>E21+D21</f>
        <v>0</v>
      </c>
      <c r="G21" s="17">
        <f>F21-C21</f>
        <v>0</v>
      </c>
      <c r="H21" s="17">
        <f>B16+G21</f>
        <v>0</v>
      </c>
      <c r="I21" s="33"/>
      <c r="J21" s="34"/>
      <c r="K21" s="35"/>
    </row>
    <row r="22" spans="1:11" ht="15">
      <c r="A22" s="8">
        <f>IF($A$21="","",A21+1)</f>
      </c>
      <c r="B22" s="27"/>
      <c r="C22" s="27"/>
      <c r="D22" s="7">
        <f>SUMIF(Pluie!B3:C177,A22,Pluie!C3:C177)</f>
        <v>0</v>
      </c>
      <c r="E22" s="7">
        <f>SUMIF(Irrigation!B3:C177,A22,Irrigation!C3:C177)</f>
        <v>0</v>
      </c>
      <c r="F22" s="17">
        <f aca="true" t="shared" si="0" ref="F22:F49">E22+D22</f>
        <v>0</v>
      </c>
      <c r="G22" s="17">
        <f aca="true" t="shared" si="1" ref="G22:G49">F22-C22</f>
        <v>0</v>
      </c>
      <c r="H22" s="17">
        <f>H21+G22</f>
        <v>0</v>
      </c>
      <c r="I22" s="33"/>
      <c r="J22" s="34"/>
      <c r="K22" s="35"/>
    </row>
    <row r="23" spans="1:11" ht="15">
      <c r="A23" s="8">
        <f aca="true" t="shared" si="2" ref="A23:A49">IF($A$21="","",A22+1)</f>
      </c>
      <c r="B23" s="27"/>
      <c r="C23" s="27"/>
      <c r="D23" s="7">
        <f>SUMIF(Pluie!B4:C178,A23,Pluie!C4:C178)</f>
        <v>0</v>
      </c>
      <c r="E23" s="7">
        <f>SUMIF(Irrigation!B4:C178,A23,Irrigation!C4:C178)</f>
        <v>0</v>
      </c>
      <c r="F23" s="17">
        <f t="shared" si="0"/>
        <v>0</v>
      </c>
      <c r="G23" s="17">
        <f t="shared" si="1"/>
        <v>0</v>
      </c>
      <c r="H23" s="17">
        <f aca="true" t="shared" si="3" ref="H23:H49">H22+G23</f>
        <v>0</v>
      </c>
      <c r="I23" s="33"/>
      <c r="J23" s="34"/>
      <c r="K23" s="35"/>
    </row>
    <row r="24" spans="1:11" ht="15">
      <c r="A24" s="8">
        <f t="shared" si="2"/>
      </c>
      <c r="B24" s="27"/>
      <c r="C24" s="27"/>
      <c r="D24" s="7">
        <f>SUMIF(Pluie!B5:C179,A24,Pluie!C5:C179)</f>
        <v>0</v>
      </c>
      <c r="E24" s="7">
        <f>SUMIF(Irrigation!B5:C179,A24,Irrigation!C5:C179)</f>
        <v>0</v>
      </c>
      <c r="F24" s="17">
        <f t="shared" si="0"/>
        <v>0</v>
      </c>
      <c r="G24" s="17">
        <f t="shared" si="1"/>
        <v>0</v>
      </c>
      <c r="H24" s="17">
        <f t="shared" si="3"/>
        <v>0</v>
      </c>
      <c r="I24" s="33"/>
      <c r="J24" s="34"/>
      <c r="K24" s="35"/>
    </row>
    <row r="25" spans="1:11" ht="15">
      <c r="A25" s="8">
        <f t="shared" si="2"/>
      </c>
      <c r="B25" s="27"/>
      <c r="C25" s="27"/>
      <c r="D25" s="7">
        <f>SUMIF(Pluie!B6:C180,A25,Pluie!C6:C180)</f>
        <v>0</v>
      </c>
      <c r="E25" s="7">
        <f>SUMIF(Irrigation!B6:C180,A25,Irrigation!C6:C180)</f>
        <v>0</v>
      </c>
      <c r="F25" s="17">
        <f t="shared" si="0"/>
        <v>0</v>
      </c>
      <c r="G25" s="17">
        <f t="shared" si="1"/>
        <v>0</v>
      </c>
      <c r="H25" s="17">
        <f t="shared" si="3"/>
        <v>0</v>
      </c>
      <c r="I25" s="33"/>
      <c r="J25" s="34"/>
      <c r="K25" s="35"/>
    </row>
    <row r="26" spans="1:11" ht="15">
      <c r="A26" s="8">
        <f t="shared" si="2"/>
      </c>
      <c r="B26" s="27"/>
      <c r="C26" s="27"/>
      <c r="D26" s="7">
        <f>SUMIF(Pluie!B7:C181,A26,Pluie!C7:C181)</f>
        <v>0</v>
      </c>
      <c r="E26" s="7">
        <f>SUMIF(Irrigation!B7:C181,A26,Irrigation!C7:C181)</f>
        <v>0</v>
      </c>
      <c r="F26" s="17">
        <f t="shared" si="0"/>
        <v>0</v>
      </c>
      <c r="G26" s="17">
        <f t="shared" si="1"/>
        <v>0</v>
      </c>
      <c r="H26" s="17">
        <f t="shared" si="3"/>
        <v>0</v>
      </c>
      <c r="I26" s="33"/>
      <c r="J26" s="34"/>
      <c r="K26" s="35"/>
    </row>
    <row r="27" spans="1:11" ht="15">
      <c r="A27" s="8">
        <f t="shared" si="2"/>
      </c>
      <c r="B27" s="27"/>
      <c r="C27" s="27"/>
      <c r="D27" s="7">
        <f>SUMIF(Pluie!B8:C182,A27,Pluie!C8:C182)</f>
        <v>0</v>
      </c>
      <c r="E27" s="7">
        <f>SUMIF(Irrigation!B8:C182,A27,Irrigation!C8:C182)</f>
        <v>0</v>
      </c>
      <c r="F27" s="17">
        <f t="shared" si="0"/>
        <v>0</v>
      </c>
      <c r="G27" s="17">
        <f t="shared" si="1"/>
        <v>0</v>
      </c>
      <c r="H27" s="17">
        <f t="shared" si="3"/>
        <v>0</v>
      </c>
      <c r="I27" s="33"/>
      <c r="J27" s="34"/>
      <c r="K27" s="35"/>
    </row>
    <row r="28" spans="1:11" ht="15">
      <c r="A28" s="8">
        <f t="shared" si="2"/>
      </c>
      <c r="B28" s="27"/>
      <c r="C28" s="27"/>
      <c r="D28" s="7">
        <f>SUMIF(Pluie!B9:C183,A28,Pluie!C9:C183)</f>
        <v>0</v>
      </c>
      <c r="E28" s="7">
        <f>SUMIF(Irrigation!B9:C183,A28,Irrigation!C9:C183)</f>
        <v>0</v>
      </c>
      <c r="F28" s="17">
        <f t="shared" si="0"/>
        <v>0</v>
      </c>
      <c r="G28" s="17">
        <f t="shared" si="1"/>
        <v>0</v>
      </c>
      <c r="H28" s="17">
        <f t="shared" si="3"/>
        <v>0</v>
      </c>
      <c r="I28" s="33"/>
      <c r="J28" s="34"/>
      <c r="K28" s="35"/>
    </row>
    <row r="29" spans="1:11" ht="15">
      <c r="A29" s="8">
        <f t="shared" si="2"/>
      </c>
      <c r="B29" s="27"/>
      <c r="C29" s="27"/>
      <c r="D29" s="7">
        <f>SUMIF(Pluie!B10:C184,A29,Pluie!C10:C184)</f>
        <v>0</v>
      </c>
      <c r="E29" s="7">
        <f>SUMIF(Irrigation!B10:C184,A29,Irrigation!C10:C184)</f>
        <v>0</v>
      </c>
      <c r="F29" s="17">
        <f t="shared" si="0"/>
        <v>0</v>
      </c>
      <c r="G29" s="17">
        <f t="shared" si="1"/>
        <v>0</v>
      </c>
      <c r="H29" s="17">
        <f t="shared" si="3"/>
        <v>0</v>
      </c>
      <c r="I29" s="33"/>
      <c r="J29" s="34"/>
      <c r="K29" s="35"/>
    </row>
    <row r="30" spans="1:11" ht="15">
      <c r="A30" s="8">
        <f t="shared" si="2"/>
      </c>
      <c r="B30" s="27"/>
      <c r="C30" s="27"/>
      <c r="D30" s="7">
        <f>SUMIF(Pluie!B11:C185,A30,Pluie!C11:C185)</f>
        <v>0</v>
      </c>
      <c r="E30" s="7">
        <f>SUMIF(Irrigation!B11:C185,A30,Irrigation!C11:C185)</f>
        <v>0</v>
      </c>
      <c r="F30" s="17">
        <f t="shared" si="0"/>
        <v>0</v>
      </c>
      <c r="G30" s="17">
        <f t="shared" si="1"/>
        <v>0</v>
      </c>
      <c r="H30" s="17">
        <f t="shared" si="3"/>
        <v>0</v>
      </c>
      <c r="I30" s="33"/>
      <c r="J30" s="34"/>
      <c r="K30" s="35"/>
    </row>
    <row r="31" spans="1:11" ht="15">
      <c r="A31" s="8">
        <f t="shared" si="2"/>
      </c>
      <c r="B31" s="27"/>
      <c r="C31" s="27"/>
      <c r="D31" s="7">
        <f>SUMIF(Pluie!B12:C186,A31,Pluie!C12:C186)</f>
        <v>0</v>
      </c>
      <c r="E31" s="7">
        <f>SUMIF(Irrigation!B12:C186,A31,Irrigation!C12:C186)</f>
        <v>0</v>
      </c>
      <c r="F31" s="17">
        <f t="shared" si="0"/>
        <v>0</v>
      </c>
      <c r="G31" s="17">
        <f t="shared" si="1"/>
        <v>0</v>
      </c>
      <c r="H31" s="17">
        <f t="shared" si="3"/>
        <v>0</v>
      </c>
      <c r="I31" s="33"/>
      <c r="J31" s="34"/>
      <c r="K31" s="35"/>
    </row>
    <row r="32" spans="1:11" ht="15">
      <c r="A32" s="8">
        <f t="shared" si="2"/>
      </c>
      <c r="B32" s="27"/>
      <c r="C32" s="27"/>
      <c r="D32" s="7">
        <f>SUMIF(Pluie!B13:C187,A32,Pluie!C13:C187)</f>
        <v>0</v>
      </c>
      <c r="E32" s="7">
        <f>SUMIF(Irrigation!B13:C187,A32,Irrigation!C13:C187)</f>
        <v>0</v>
      </c>
      <c r="F32" s="17">
        <f t="shared" si="0"/>
        <v>0</v>
      </c>
      <c r="G32" s="17">
        <f t="shared" si="1"/>
        <v>0</v>
      </c>
      <c r="H32" s="17">
        <f t="shared" si="3"/>
        <v>0</v>
      </c>
      <c r="I32" s="33"/>
      <c r="J32" s="34"/>
      <c r="K32" s="35"/>
    </row>
    <row r="33" spans="1:11" ht="15">
      <c r="A33" s="8">
        <f t="shared" si="2"/>
      </c>
      <c r="B33" s="27"/>
      <c r="C33" s="27"/>
      <c r="D33" s="7">
        <f>SUMIF(Pluie!B14:C188,A33,Pluie!C14:C188)</f>
        <v>0</v>
      </c>
      <c r="E33" s="7">
        <f>SUMIF(Irrigation!B14:C188,A33,Irrigation!C14:C188)</f>
        <v>0</v>
      </c>
      <c r="F33" s="17">
        <f t="shared" si="0"/>
        <v>0</v>
      </c>
      <c r="G33" s="17">
        <f t="shared" si="1"/>
        <v>0</v>
      </c>
      <c r="H33" s="17">
        <f t="shared" si="3"/>
        <v>0</v>
      </c>
      <c r="I33" s="33"/>
      <c r="J33" s="34"/>
      <c r="K33" s="35"/>
    </row>
    <row r="34" spans="1:11" ht="15">
      <c r="A34" s="8">
        <f t="shared" si="2"/>
      </c>
      <c r="B34" s="27"/>
      <c r="C34" s="27"/>
      <c r="D34" s="7">
        <f>SUMIF(Pluie!B15:C189,A34,Pluie!C15:C189)</f>
        <v>0</v>
      </c>
      <c r="E34" s="7">
        <f>SUMIF(Irrigation!B15:C189,A34,Irrigation!C15:C189)</f>
        <v>0</v>
      </c>
      <c r="F34" s="17">
        <f t="shared" si="0"/>
        <v>0</v>
      </c>
      <c r="G34" s="17">
        <f t="shared" si="1"/>
        <v>0</v>
      </c>
      <c r="H34" s="17">
        <f t="shared" si="3"/>
        <v>0</v>
      </c>
      <c r="I34" s="33"/>
      <c r="J34" s="34"/>
      <c r="K34" s="35"/>
    </row>
    <row r="35" spans="1:11" ht="15">
      <c r="A35" s="8">
        <f t="shared" si="2"/>
      </c>
      <c r="B35" s="27"/>
      <c r="C35" s="27"/>
      <c r="D35" s="7">
        <f>SUMIF(Pluie!B16:C190,A35,Pluie!C16:C190)</f>
        <v>0</v>
      </c>
      <c r="E35" s="7">
        <f>SUMIF(Irrigation!B16:C190,A35,Irrigation!C16:C190)</f>
        <v>0</v>
      </c>
      <c r="F35" s="17">
        <f t="shared" si="0"/>
        <v>0</v>
      </c>
      <c r="G35" s="17">
        <f t="shared" si="1"/>
        <v>0</v>
      </c>
      <c r="H35" s="17">
        <f t="shared" si="3"/>
        <v>0</v>
      </c>
      <c r="I35" s="33"/>
      <c r="J35" s="34"/>
      <c r="K35" s="35"/>
    </row>
    <row r="36" spans="1:11" ht="15">
      <c r="A36" s="8">
        <f t="shared" si="2"/>
      </c>
      <c r="B36" s="27"/>
      <c r="C36" s="27"/>
      <c r="D36" s="7">
        <f>SUMIF(Pluie!B17:C191,A36,Pluie!C17:C191)</f>
        <v>0</v>
      </c>
      <c r="E36" s="7">
        <f>SUMIF(Irrigation!B17:C191,A36,Irrigation!C17:C191)</f>
        <v>0</v>
      </c>
      <c r="F36" s="17">
        <f t="shared" si="0"/>
        <v>0</v>
      </c>
      <c r="G36" s="17">
        <f t="shared" si="1"/>
        <v>0</v>
      </c>
      <c r="H36" s="17">
        <f t="shared" si="3"/>
        <v>0</v>
      </c>
      <c r="I36" s="33"/>
      <c r="J36" s="34"/>
      <c r="K36" s="35"/>
    </row>
    <row r="37" spans="1:11" ht="15">
      <c r="A37" s="8">
        <f t="shared" si="2"/>
      </c>
      <c r="B37" s="27"/>
      <c r="C37" s="27"/>
      <c r="D37" s="7">
        <f>SUMIF(Pluie!B18:C192,A37,Pluie!C18:C192)</f>
        <v>0</v>
      </c>
      <c r="E37" s="7">
        <f>SUMIF(Irrigation!B18:C192,A37,Irrigation!C18:C192)</f>
        <v>0</v>
      </c>
      <c r="F37" s="17">
        <f t="shared" si="0"/>
        <v>0</v>
      </c>
      <c r="G37" s="17">
        <f t="shared" si="1"/>
        <v>0</v>
      </c>
      <c r="H37" s="17">
        <f t="shared" si="3"/>
        <v>0</v>
      </c>
      <c r="I37" s="33"/>
      <c r="J37" s="34"/>
      <c r="K37" s="35"/>
    </row>
    <row r="38" spans="1:11" ht="15">
      <c r="A38" s="8">
        <f t="shared" si="2"/>
      </c>
      <c r="B38" s="27"/>
      <c r="C38" s="27"/>
      <c r="D38" s="7">
        <f>SUMIF(Pluie!B19:C193,A38,Pluie!C19:C193)</f>
        <v>0</v>
      </c>
      <c r="E38" s="7">
        <f>SUMIF(Irrigation!B19:C193,A38,Irrigation!C19:C193)</f>
        <v>0</v>
      </c>
      <c r="F38" s="17">
        <f t="shared" si="0"/>
        <v>0</v>
      </c>
      <c r="G38" s="17">
        <f t="shared" si="1"/>
        <v>0</v>
      </c>
      <c r="H38" s="17">
        <f t="shared" si="3"/>
        <v>0</v>
      </c>
      <c r="I38" s="33"/>
      <c r="J38" s="34"/>
      <c r="K38" s="35"/>
    </row>
    <row r="39" spans="1:11" ht="15">
      <c r="A39" s="8">
        <f t="shared" si="2"/>
      </c>
      <c r="B39" s="27"/>
      <c r="C39" s="27"/>
      <c r="D39" s="7">
        <f>SUMIF(Pluie!B20:C194,A39,Pluie!C20:C194)</f>
        <v>0</v>
      </c>
      <c r="E39" s="7">
        <f>SUMIF(Irrigation!B20:C194,A39,Irrigation!C20:C194)</f>
        <v>0</v>
      </c>
      <c r="F39" s="17">
        <f t="shared" si="0"/>
        <v>0</v>
      </c>
      <c r="G39" s="17">
        <f t="shared" si="1"/>
        <v>0</v>
      </c>
      <c r="H39" s="17">
        <f t="shared" si="3"/>
        <v>0</v>
      </c>
      <c r="I39" s="33"/>
      <c r="J39" s="34"/>
      <c r="K39" s="35"/>
    </row>
    <row r="40" spans="1:11" ht="15">
      <c r="A40" s="8">
        <f t="shared" si="2"/>
      </c>
      <c r="B40" s="27"/>
      <c r="C40" s="27"/>
      <c r="D40" s="7">
        <f>SUMIF(Pluie!B21:C195,A40,Pluie!C21:C195)</f>
        <v>0</v>
      </c>
      <c r="E40" s="7">
        <f>SUMIF(Irrigation!B21:C195,A40,Irrigation!C21:C195)</f>
        <v>0</v>
      </c>
      <c r="F40" s="17">
        <f t="shared" si="0"/>
        <v>0</v>
      </c>
      <c r="G40" s="17">
        <f t="shared" si="1"/>
        <v>0</v>
      </c>
      <c r="H40" s="17">
        <f t="shared" si="3"/>
        <v>0</v>
      </c>
      <c r="I40" s="33"/>
      <c r="J40" s="34"/>
      <c r="K40" s="35"/>
    </row>
    <row r="41" spans="1:11" ht="15">
      <c r="A41" s="8">
        <f t="shared" si="2"/>
      </c>
      <c r="B41" s="27"/>
      <c r="C41" s="27"/>
      <c r="D41" s="7">
        <f>SUMIF(Pluie!B22:C196,A41,Pluie!C22:C196)</f>
        <v>0</v>
      </c>
      <c r="E41" s="7">
        <f>SUMIF(Irrigation!B22:C196,A41,Irrigation!C22:C196)</f>
        <v>0</v>
      </c>
      <c r="F41" s="17">
        <f t="shared" si="0"/>
        <v>0</v>
      </c>
      <c r="G41" s="17">
        <f t="shared" si="1"/>
        <v>0</v>
      </c>
      <c r="H41" s="17">
        <f t="shared" si="3"/>
        <v>0</v>
      </c>
      <c r="I41" s="33"/>
      <c r="J41" s="34"/>
      <c r="K41" s="35"/>
    </row>
    <row r="42" spans="1:11" ht="15">
      <c r="A42" s="8">
        <f t="shared" si="2"/>
      </c>
      <c r="B42" s="27"/>
      <c r="C42" s="27"/>
      <c r="D42" s="7">
        <f>SUMIF(Pluie!B23:C197,A42,Pluie!C23:C197)</f>
        <v>0</v>
      </c>
      <c r="E42" s="7">
        <f>SUMIF(Irrigation!B23:C197,A42,Irrigation!C23:C197)</f>
        <v>0</v>
      </c>
      <c r="F42" s="17">
        <f t="shared" si="0"/>
        <v>0</v>
      </c>
      <c r="G42" s="17">
        <f t="shared" si="1"/>
        <v>0</v>
      </c>
      <c r="H42" s="17">
        <f t="shared" si="3"/>
        <v>0</v>
      </c>
      <c r="I42" s="33"/>
      <c r="J42" s="34"/>
      <c r="K42" s="35"/>
    </row>
    <row r="43" spans="1:11" ht="15">
      <c r="A43" s="8">
        <f t="shared" si="2"/>
      </c>
      <c r="B43" s="27"/>
      <c r="C43" s="27"/>
      <c r="D43" s="7">
        <f>SUMIF(Pluie!B24:C198,A43,Pluie!C24:C198)</f>
        <v>0</v>
      </c>
      <c r="E43" s="7">
        <f>SUMIF(Irrigation!B24:C198,A43,Irrigation!C24:C198)</f>
        <v>0</v>
      </c>
      <c r="F43" s="17">
        <f t="shared" si="0"/>
        <v>0</v>
      </c>
      <c r="G43" s="17">
        <f t="shared" si="1"/>
        <v>0</v>
      </c>
      <c r="H43" s="17">
        <f t="shared" si="3"/>
        <v>0</v>
      </c>
      <c r="I43" s="33"/>
      <c r="J43" s="34"/>
      <c r="K43" s="35"/>
    </row>
    <row r="44" spans="1:11" ht="15">
      <c r="A44" s="8">
        <f t="shared" si="2"/>
      </c>
      <c r="B44" s="27"/>
      <c r="C44" s="27"/>
      <c r="D44" s="7">
        <f>SUMIF(Pluie!B25:C199,A44,Pluie!C25:C199)</f>
        <v>0</v>
      </c>
      <c r="E44" s="7">
        <f>SUMIF(Irrigation!B25:C199,A44,Irrigation!C25:C199)</f>
        <v>0</v>
      </c>
      <c r="F44" s="17">
        <f t="shared" si="0"/>
        <v>0</v>
      </c>
      <c r="G44" s="17">
        <f t="shared" si="1"/>
        <v>0</v>
      </c>
      <c r="H44" s="17">
        <f t="shared" si="3"/>
        <v>0</v>
      </c>
      <c r="I44" s="33"/>
      <c r="J44" s="34"/>
      <c r="K44" s="35"/>
    </row>
    <row r="45" spans="1:11" ht="15">
      <c r="A45" s="8">
        <f t="shared" si="2"/>
      </c>
      <c r="B45" s="27"/>
      <c r="C45" s="27"/>
      <c r="D45" s="7">
        <f>SUMIF(Pluie!B26:C200,A45,Pluie!C26:C200)</f>
        <v>0</v>
      </c>
      <c r="E45" s="7">
        <f>SUMIF(Irrigation!B26:C200,A45,Irrigation!C26:C200)</f>
        <v>0</v>
      </c>
      <c r="F45" s="17">
        <f t="shared" si="0"/>
        <v>0</v>
      </c>
      <c r="G45" s="17">
        <f t="shared" si="1"/>
        <v>0</v>
      </c>
      <c r="H45" s="17">
        <f t="shared" si="3"/>
        <v>0</v>
      </c>
      <c r="I45" s="33"/>
      <c r="J45" s="34"/>
      <c r="K45" s="35"/>
    </row>
    <row r="46" spans="1:11" ht="15">
      <c r="A46" s="8">
        <f t="shared" si="2"/>
      </c>
      <c r="B46" s="27"/>
      <c r="C46" s="27"/>
      <c r="D46" s="7">
        <f>SUMIF(Pluie!B27:C201,A46,Pluie!C27:C201)</f>
        <v>0</v>
      </c>
      <c r="E46" s="7">
        <f>SUMIF(Irrigation!B27:C201,A46,Irrigation!C27:C201)</f>
        <v>0</v>
      </c>
      <c r="F46" s="17">
        <f t="shared" si="0"/>
        <v>0</v>
      </c>
      <c r="G46" s="17">
        <f t="shared" si="1"/>
        <v>0</v>
      </c>
      <c r="H46" s="17">
        <f t="shared" si="3"/>
        <v>0</v>
      </c>
      <c r="I46" s="33"/>
      <c r="J46" s="34"/>
      <c r="K46" s="35"/>
    </row>
    <row r="47" spans="1:11" ht="15">
      <c r="A47" s="8">
        <f t="shared" si="2"/>
      </c>
      <c r="B47" s="27"/>
      <c r="C47" s="27"/>
      <c r="D47" s="7">
        <f>SUMIF(Pluie!B28:C202,A47,Pluie!C28:C202)</f>
        <v>0</v>
      </c>
      <c r="E47" s="7">
        <f>SUMIF(Irrigation!B28:C202,A47,Irrigation!C28:C202)</f>
        <v>0</v>
      </c>
      <c r="F47" s="17">
        <f t="shared" si="0"/>
        <v>0</v>
      </c>
      <c r="G47" s="17">
        <f t="shared" si="1"/>
        <v>0</v>
      </c>
      <c r="H47" s="17">
        <f t="shared" si="3"/>
        <v>0</v>
      </c>
      <c r="I47" s="33"/>
      <c r="J47" s="34"/>
      <c r="K47" s="35"/>
    </row>
    <row r="48" spans="1:11" ht="15">
      <c r="A48" s="8">
        <f t="shared" si="2"/>
      </c>
      <c r="B48" s="27"/>
      <c r="C48" s="27"/>
      <c r="D48" s="7">
        <f>SUMIF(Pluie!B29:C203,A48,Pluie!C29:C203)</f>
        <v>0</v>
      </c>
      <c r="E48" s="7">
        <f>SUMIF(Irrigation!B29:C203,A48,Irrigation!C29:C203)</f>
        <v>0</v>
      </c>
      <c r="F48" s="17">
        <f t="shared" si="0"/>
        <v>0</v>
      </c>
      <c r="G48" s="17">
        <f t="shared" si="1"/>
        <v>0</v>
      </c>
      <c r="H48" s="17">
        <f t="shared" si="3"/>
        <v>0</v>
      </c>
      <c r="I48" s="33"/>
      <c r="J48" s="34"/>
      <c r="K48" s="35"/>
    </row>
    <row r="49" spans="1:11" ht="15">
      <c r="A49" s="8">
        <f t="shared" si="2"/>
      </c>
      <c r="B49" s="27"/>
      <c r="C49" s="27"/>
      <c r="D49" s="7">
        <f>SUMIF(Pluie!B30:C204,A49,Pluie!C30:C204)</f>
        <v>0</v>
      </c>
      <c r="E49" s="7">
        <f>SUMIF(Irrigation!B30:C204,A49,Irrigation!C30:C204)</f>
        <v>0</v>
      </c>
      <c r="F49" s="17">
        <f t="shared" si="0"/>
        <v>0</v>
      </c>
      <c r="G49" s="17">
        <f t="shared" si="1"/>
        <v>0</v>
      </c>
      <c r="H49" s="17">
        <f t="shared" si="3"/>
        <v>0</v>
      </c>
      <c r="I49" s="33"/>
      <c r="J49" s="34"/>
      <c r="K49" s="35"/>
    </row>
  </sheetData>
  <sheetProtection sheet="1" objects="1" scenarios="1" selectLockedCells="1"/>
  <mergeCells count="43">
    <mergeCell ref="G13:K14"/>
    <mergeCell ref="B12:C12"/>
    <mergeCell ref="A5:C5"/>
    <mergeCell ref="B9:C9"/>
    <mergeCell ref="B11:C11"/>
    <mergeCell ref="B10:C10"/>
    <mergeCell ref="B15:C15"/>
    <mergeCell ref="B7:C7"/>
    <mergeCell ref="B8:C8"/>
    <mergeCell ref="I29:K29"/>
    <mergeCell ref="B16:C16"/>
    <mergeCell ref="I20:K20"/>
    <mergeCell ref="I21:K21"/>
    <mergeCell ref="I22:K22"/>
    <mergeCell ref="I23:K23"/>
    <mergeCell ref="I24:K24"/>
    <mergeCell ref="I25:K25"/>
    <mergeCell ref="I26:K26"/>
    <mergeCell ref="I27:K27"/>
    <mergeCell ref="I28:K28"/>
    <mergeCell ref="G16:K18"/>
    <mergeCell ref="G9:K12"/>
    <mergeCell ref="I31:K31"/>
    <mergeCell ref="I32:K32"/>
    <mergeCell ref="I33:K33"/>
    <mergeCell ref="I34:K34"/>
    <mergeCell ref="I35:K35"/>
    <mergeCell ref="I48:K48"/>
    <mergeCell ref="I49:K49"/>
    <mergeCell ref="A2:K2"/>
    <mergeCell ref="I42:K42"/>
    <mergeCell ref="I43:K43"/>
    <mergeCell ref="I44:K44"/>
    <mergeCell ref="I45:K45"/>
    <mergeCell ref="I46:K46"/>
    <mergeCell ref="I47:K47"/>
    <mergeCell ref="I36:K36"/>
    <mergeCell ref="I37:K37"/>
    <mergeCell ref="I38:K38"/>
    <mergeCell ref="I39:K39"/>
    <mergeCell ref="I40:K40"/>
    <mergeCell ref="I41:K41"/>
    <mergeCell ref="I30:K30"/>
  </mergeCells>
  <dataValidations count="3">
    <dataValidation type="list" operator="equal" sqref="C12">
      <formula1>"précoce,demi précoce,demi tardif,tardif,très tardif"</formula1>
    </dataValidation>
    <dataValidation type="list" allowBlank="1" showInputMessage="1" showErrorMessage="1" sqref="B10:C10">
      <formula1>CUL</formula1>
    </dataValidation>
    <dataValidation type="list" allowBlank="1" showInputMessage="1" showErrorMessage="1" sqref="B21:B49">
      <formula1>INDIRECT($B$10)</formula1>
    </dataValidation>
  </dataValidations>
  <printOptions/>
  <pageMargins left="0.7" right="0.7" top="0.75" bottom="0.75" header="0.3" footer="0.3"/>
  <pageSetup fitToHeight="0"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1:C193"/>
  <sheetViews>
    <sheetView zoomScalePageLayoutView="0" workbookViewId="0" topLeftCell="A1">
      <selection activeCell="C2" sqref="C2:C172"/>
    </sheetView>
  </sheetViews>
  <sheetFormatPr defaultColWidth="11.421875" defaultRowHeight="15"/>
  <sheetData>
    <row r="1" spans="1:3" ht="30" customHeight="1">
      <c r="A1" s="3" t="s">
        <v>19</v>
      </c>
      <c r="B1" s="3" t="s">
        <v>22</v>
      </c>
      <c r="C1" s="3" t="s">
        <v>20</v>
      </c>
    </row>
    <row r="2" spans="1:3" ht="15">
      <c r="A2" s="9">
        <f>Bilan!C13</f>
        <v>0</v>
      </c>
      <c r="B2" s="10">
        <f aca="true" t="shared" si="0" ref="B2:B66">IF(A2="","",INT(MOD(INT((A2-2)/7)+0.6,52+5/28))+1)</f>
        <v>52</v>
      </c>
      <c r="C2" s="25"/>
    </row>
    <row r="3" spans="1:3" ht="15">
      <c r="A3" s="9">
        <f>A2+1</f>
        <v>1</v>
      </c>
      <c r="B3" s="10">
        <f t="shared" si="0"/>
        <v>52</v>
      </c>
      <c r="C3" s="25"/>
    </row>
    <row r="4" spans="1:3" ht="15">
      <c r="A4" s="9">
        <f aca="true" t="shared" si="1" ref="A4:A67">A3+1</f>
        <v>2</v>
      </c>
      <c r="B4" s="10">
        <f t="shared" si="0"/>
        <v>1</v>
      </c>
      <c r="C4" s="25"/>
    </row>
    <row r="5" spans="1:3" ht="15">
      <c r="A5" s="9">
        <f t="shared" si="1"/>
        <v>3</v>
      </c>
      <c r="B5" s="10">
        <f t="shared" si="0"/>
        <v>1</v>
      </c>
      <c r="C5" s="25"/>
    </row>
    <row r="6" spans="1:3" ht="15">
      <c r="A6" s="9">
        <f t="shared" si="1"/>
        <v>4</v>
      </c>
      <c r="B6" s="10">
        <f t="shared" si="0"/>
        <v>1</v>
      </c>
      <c r="C6" s="25"/>
    </row>
    <row r="7" spans="1:3" ht="15">
      <c r="A7" s="9">
        <f t="shared" si="1"/>
        <v>5</v>
      </c>
      <c r="B7" s="10">
        <f t="shared" si="0"/>
        <v>1</v>
      </c>
      <c r="C7" s="25"/>
    </row>
    <row r="8" spans="1:3" ht="15">
      <c r="A8" s="9">
        <f t="shared" si="1"/>
        <v>6</v>
      </c>
      <c r="B8" s="10">
        <f t="shared" si="0"/>
        <v>1</v>
      </c>
      <c r="C8" s="25"/>
    </row>
    <row r="9" spans="1:3" ht="15">
      <c r="A9" s="9">
        <f t="shared" si="1"/>
        <v>7</v>
      </c>
      <c r="B9" s="10">
        <f t="shared" si="0"/>
        <v>1</v>
      </c>
      <c r="C9" s="25"/>
    </row>
    <row r="10" spans="1:3" ht="15">
      <c r="A10" s="9">
        <f t="shared" si="1"/>
        <v>8</v>
      </c>
      <c r="B10" s="10">
        <f t="shared" si="0"/>
        <v>1</v>
      </c>
      <c r="C10" s="25"/>
    </row>
    <row r="11" spans="1:3" ht="15">
      <c r="A11" s="9">
        <f t="shared" si="1"/>
        <v>9</v>
      </c>
      <c r="B11" s="10">
        <f t="shared" si="0"/>
        <v>2</v>
      </c>
      <c r="C11" s="25"/>
    </row>
    <row r="12" spans="1:3" ht="15">
      <c r="A12" s="9">
        <f t="shared" si="1"/>
        <v>10</v>
      </c>
      <c r="B12" s="10">
        <f t="shared" si="0"/>
        <v>2</v>
      </c>
      <c r="C12" s="25"/>
    </row>
    <row r="13" spans="1:3" ht="15">
      <c r="A13" s="9">
        <f t="shared" si="1"/>
        <v>11</v>
      </c>
      <c r="B13" s="10">
        <f t="shared" si="0"/>
        <v>2</v>
      </c>
      <c r="C13" s="25"/>
    </row>
    <row r="14" spans="1:3" ht="15">
      <c r="A14" s="9">
        <f t="shared" si="1"/>
        <v>12</v>
      </c>
      <c r="B14" s="10">
        <f t="shared" si="0"/>
        <v>2</v>
      </c>
      <c r="C14" s="25"/>
    </row>
    <row r="15" spans="1:3" ht="15">
      <c r="A15" s="9">
        <f t="shared" si="1"/>
        <v>13</v>
      </c>
      <c r="B15" s="10">
        <f t="shared" si="0"/>
        <v>2</v>
      </c>
      <c r="C15" s="25"/>
    </row>
    <row r="16" spans="1:3" ht="15">
      <c r="A16" s="9">
        <f t="shared" si="1"/>
        <v>14</v>
      </c>
      <c r="B16" s="10">
        <f t="shared" si="0"/>
        <v>2</v>
      </c>
      <c r="C16" s="25"/>
    </row>
    <row r="17" spans="1:3" ht="15">
      <c r="A17" s="9">
        <f t="shared" si="1"/>
        <v>15</v>
      </c>
      <c r="B17" s="10">
        <f t="shared" si="0"/>
        <v>2</v>
      </c>
      <c r="C17" s="25"/>
    </row>
    <row r="18" spans="1:3" ht="15">
      <c r="A18" s="9">
        <f t="shared" si="1"/>
        <v>16</v>
      </c>
      <c r="B18" s="10">
        <f t="shared" si="0"/>
        <v>3</v>
      </c>
      <c r="C18" s="25"/>
    </row>
    <row r="19" spans="1:3" ht="15">
      <c r="A19" s="9">
        <f t="shared" si="1"/>
        <v>17</v>
      </c>
      <c r="B19" s="10">
        <f t="shared" si="0"/>
        <v>3</v>
      </c>
      <c r="C19" s="25"/>
    </row>
    <row r="20" spans="1:3" ht="15">
      <c r="A20" s="9">
        <f t="shared" si="1"/>
        <v>18</v>
      </c>
      <c r="B20" s="10">
        <f t="shared" si="0"/>
        <v>3</v>
      </c>
      <c r="C20" s="25"/>
    </row>
    <row r="21" spans="1:3" ht="15">
      <c r="A21" s="9">
        <f t="shared" si="1"/>
        <v>19</v>
      </c>
      <c r="B21" s="10">
        <f t="shared" si="0"/>
        <v>3</v>
      </c>
      <c r="C21" s="25"/>
    </row>
    <row r="22" spans="1:3" ht="15">
      <c r="A22" s="9">
        <f t="shared" si="1"/>
        <v>20</v>
      </c>
      <c r="B22" s="10">
        <f t="shared" si="0"/>
        <v>3</v>
      </c>
      <c r="C22" s="25"/>
    </row>
    <row r="23" spans="1:3" ht="15">
      <c r="A23" s="9">
        <f t="shared" si="1"/>
        <v>21</v>
      </c>
      <c r="B23" s="10">
        <f t="shared" si="0"/>
        <v>3</v>
      </c>
      <c r="C23" s="25"/>
    </row>
    <row r="24" spans="1:3" ht="15">
      <c r="A24" s="9">
        <f t="shared" si="1"/>
        <v>22</v>
      </c>
      <c r="B24" s="10">
        <f t="shared" si="0"/>
        <v>3</v>
      </c>
      <c r="C24" s="25"/>
    </row>
    <row r="25" spans="1:3" ht="15">
      <c r="A25" s="9">
        <f t="shared" si="1"/>
        <v>23</v>
      </c>
      <c r="B25" s="10">
        <f t="shared" si="0"/>
        <v>4</v>
      </c>
      <c r="C25" s="25"/>
    </row>
    <row r="26" spans="1:3" ht="15">
      <c r="A26" s="9">
        <f t="shared" si="1"/>
        <v>24</v>
      </c>
      <c r="B26" s="10">
        <f t="shared" si="0"/>
        <v>4</v>
      </c>
      <c r="C26" s="25"/>
    </row>
    <row r="27" spans="1:3" ht="15">
      <c r="A27" s="9">
        <f t="shared" si="1"/>
        <v>25</v>
      </c>
      <c r="B27" s="10">
        <f t="shared" si="0"/>
        <v>4</v>
      </c>
      <c r="C27" s="25"/>
    </row>
    <row r="28" spans="1:3" ht="15">
      <c r="A28" s="9">
        <f t="shared" si="1"/>
        <v>26</v>
      </c>
      <c r="B28" s="10">
        <f t="shared" si="0"/>
        <v>4</v>
      </c>
      <c r="C28" s="25"/>
    </row>
    <row r="29" spans="1:3" ht="15">
      <c r="A29" s="9">
        <f t="shared" si="1"/>
        <v>27</v>
      </c>
      <c r="B29" s="10">
        <f t="shared" si="0"/>
        <v>4</v>
      </c>
      <c r="C29" s="25"/>
    </row>
    <row r="30" spans="1:3" ht="15">
      <c r="A30" s="9">
        <f t="shared" si="1"/>
        <v>28</v>
      </c>
      <c r="B30" s="10">
        <f t="shared" si="0"/>
        <v>4</v>
      </c>
      <c r="C30" s="25"/>
    </row>
    <row r="31" spans="1:3" ht="15">
      <c r="A31" s="9">
        <f t="shared" si="1"/>
        <v>29</v>
      </c>
      <c r="B31" s="10">
        <f t="shared" si="0"/>
        <v>4</v>
      </c>
      <c r="C31" s="25"/>
    </row>
    <row r="32" spans="1:3" ht="15">
      <c r="A32" s="9">
        <f t="shared" si="1"/>
        <v>30</v>
      </c>
      <c r="B32" s="10">
        <f t="shared" si="0"/>
        <v>5</v>
      </c>
      <c r="C32" s="25"/>
    </row>
    <row r="33" spans="1:3" ht="15">
      <c r="A33" s="9">
        <f t="shared" si="1"/>
        <v>31</v>
      </c>
      <c r="B33" s="10">
        <f t="shared" si="0"/>
        <v>5</v>
      </c>
      <c r="C33" s="25"/>
    </row>
    <row r="34" spans="1:3" ht="15">
      <c r="A34" s="9">
        <f t="shared" si="1"/>
        <v>32</v>
      </c>
      <c r="B34" s="10">
        <f t="shared" si="0"/>
        <v>5</v>
      </c>
      <c r="C34" s="25"/>
    </row>
    <row r="35" spans="1:3" ht="15">
      <c r="A35" s="9">
        <f t="shared" si="1"/>
        <v>33</v>
      </c>
      <c r="B35" s="10">
        <f t="shared" si="0"/>
        <v>5</v>
      </c>
      <c r="C35" s="25"/>
    </row>
    <row r="36" spans="1:3" ht="15">
      <c r="A36" s="9">
        <f t="shared" si="1"/>
        <v>34</v>
      </c>
      <c r="B36" s="10">
        <f t="shared" si="0"/>
        <v>5</v>
      </c>
      <c r="C36" s="25"/>
    </row>
    <row r="37" spans="1:3" ht="15">
      <c r="A37" s="9">
        <f t="shared" si="1"/>
        <v>35</v>
      </c>
      <c r="B37" s="10">
        <f t="shared" si="0"/>
        <v>5</v>
      </c>
      <c r="C37" s="25"/>
    </row>
    <row r="38" spans="1:3" ht="15">
      <c r="A38" s="9">
        <f t="shared" si="1"/>
        <v>36</v>
      </c>
      <c r="B38" s="10">
        <f t="shared" si="0"/>
        <v>5</v>
      </c>
      <c r="C38" s="25"/>
    </row>
    <row r="39" spans="1:3" ht="15">
      <c r="A39" s="9">
        <f t="shared" si="1"/>
        <v>37</v>
      </c>
      <c r="B39" s="10">
        <f t="shared" si="0"/>
        <v>6</v>
      </c>
      <c r="C39" s="25"/>
    </row>
    <row r="40" spans="1:3" ht="15">
      <c r="A40" s="9">
        <f t="shared" si="1"/>
        <v>38</v>
      </c>
      <c r="B40" s="10">
        <f t="shared" si="0"/>
        <v>6</v>
      </c>
      <c r="C40" s="25"/>
    </row>
    <row r="41" spans="1:3" ht="15">
      <c r="A41" s="9">
        <f t="shared" si="1"/>
        <v>39</v>
      </c>
      <c r="B41" s="10">
        <f t="shared" si="0"/>
        <v>6</v>
      </c>
      <c r="C41" s="25"/>
    </row>
    <row r="42" spans="1:3" ht="15">
      <c r="A42" s="9">
        <f t="shared" si="1"/>
        <v>40</v>
      </c>
      <c r="B42" s="10">
        <f t="shared" si="0"/>
        <v>6</v>
      </c>
      <c r="C42" s="25"/>
    </row>
    <row r="43" spans="1:3" ht="15">
      <c r="A43" s="9">
        <f t="shared" si="1"/>
        <v>41</v>
      </c>
      <c r="B43" s="10">
        <f t="shared" si="0"/>
        <v>6</v>
      </c>
      <c r="C43" s="25"/>
    </row>
    <row r="44" spans="1:3" ht="15">
      <c r="A44" s="9">
        <f t="shared" si="1"/>
        <v>42</v>
      </c>
      <c r="B44" s="10">
        <f t="shared" si="0"/>
        <v>6</v>
      </c>
      <c r="C44" s="25"/>
    </row>
    <row r="45" spans="1:3" ht="15">
      <c r="A45" s="9">
        <f t="shared" si="1"/>
        <v>43</v>
      </c>
      <c r="B45" s="10">
        <f t="shared" si="0"/>
        <v>6</v>
      </c>
      <c r="C45" s="25"/>
    </row>
    <row r="46" spans="1:3" ht="15">
      <c r="A46" s="9">
        <f t="shared" si="1"/>
        <v>44</v>
      </c>
      <c r="B46" s="10">
        <f t="shared" si="0"/>
        <v>7</v>
      </c>
      <c r="C46" s="25"/>
    </row>
    <row r="47" spans="1:3" ht="15">
      <c r="A47" s="9">
        <f t="shared" si="1"/>
        <v>45</v>
      </c>
      <c r="B47" s="10">
        <f t="shared" si="0"/>
        <v>7</v>
      </c>
      <c r="C47" s="25"/>
    </row>
    <row r="48" spans="1:3" ht="15">
      <c r="A48" s="9">
        <f t="shared" si="1"/>
        <v>46</v>
      </c>
      <c r="B48" s="10">
        <f t="shared" si="0"/>
        <v>7</v>
      </c>
      <c r="C48" s="25"/>
    </row>
    <row r="49" spans="1:3" ht="15">
      <c r="A49" s="9">
        <f t="shared" si="1"/>
        <v>47</v>
      </c>
      <c r="B49" s="10">
        <f t="shared" si="0"/>
        <v>7</v>
      </c>
      <c r="C49" s="25"/>
    </row>
    <row r="50" spans="1:3" ht="15">
      <c r="A50" s="9">
        <f t="shared" si="1"/>
        <v>48</v>
      </c>
      <c r="B50" s="10">
        <f t="shared" si="0"/>
        <v>7</v>
      </c>
      <c r="C50" s="25"/>
    </row>
    <row r="51" spans="1:3" ht="15">
      <c r="A51" s="9">
        <f t="shared" si="1"/>
        <v>49</v>
      </c>
      <c r="B51" s="10">
        <f t="shared" si="0"/>
        <v>7</v>
      </c>
      <c r="C51" s="25"/>
    </row>
    <row r="52" spans="1:3" ht="15">
      <c r="A52" s="9">
        <f t="shared" si="1"/>
        <v>50</v>
      </c>
      <c r="B52" s="10">
        <f t="shared" si="0"/>
        <v>7</v>
      </c>
      <c r="C52" s="25"/>
    </row>
    <row r="53" spans="1:3" ht="15">
      <c r="A53" s="9">
        <f t="shared" si="1"/>
        <v>51</v>
      </c>
      <c r="B53" s="10">
        <f t="shared" si="0"/>
        <v>8</v>
      </c>
      <c r="C53" s="25"/>
    </row>
    <row r="54" spans="1:3" ht="15">
      <c r="A54" s="9">
        <f t="shared" si="1"/>
        <v>52</v>
      </c>
      <c r="B54" s="10">
        <f t="shared" si="0"/>
        <v>8</v>
      </c>
      <c r="C54" s="25"/>
    </row>
    <row r="55" spans="1:3" ht="15">
      <c r="A55" s="9">
        <f t="shared" si="1"/>
        <v>53</v>
      </c>
      <c r="B55" s="10">
        <f t="shared" si="0"/>
        <v>8</v>
      </c>
      <c r="C55" s="25"/>
    </row>
    <row r="56" spans="1:3" ht="15">
      <c r="A56" s="9">
        <f t="shared" si="1"/>
        <v>54</v>
      </c>
      <c r="B56" s="10">
        <f t="shared" si="0"/>
        <v>8</v>
      </c>
      <c r="C56" s="25"/>
    </row>
    <row r="57" spans="1:3" ht="15">
      <c r="A57" s="9">
        <f t="shared" si="1"/>
        <v>55</v>
      </c>
      <c r="B57" s="10">
        <f t="shared" si="0"/>
        <v>8</v>
      </c>
      <c r="C57" s="25"/>
    </row>
    <row r="58" spans="1:3" ht="15">
      <c r="A58" s="9">
        <f t="shared" si="1"/>
        <v>56</v>
      </c>
      <c r="B58" s="10">
        <f t="shared" si="0"/>
        <v>8</v>
      </c>
      <c r="C58" s="25"/>
    </row>
    <row r="59" spans="1:3" ht="15">
      <c r="A59" s="9">
        <f t="shared" si="1"/>
        <v>57</v>
      </c>
      <c r="B59" s="10">
        <f t="shared" si="0"/>
        <v>8</v>
      </c>
      <c r="C59" s="25"/>
    </row>
    <row r="60" spans="1:3" ht="15">
      <c r="A60" s="9">
        <f t="shared" si="1"/>
        <v>58</v>
      </c>
      <c r="B60" s="10">
        <f t="shared" si="0"/>
        <v>9</v>
      </c>
      <c r="C60" s="25"/>
    </row>
    <row r="61" spans="1:3" ht="15">
      <c r="A61" s="9">
        <f t="shared" si="1"/>
        <v>59</v>
      </c>
      <c r="B61" s="10">
        <f t="shared" si="0"/>
        <v>9</v>
      </c>
      <c r="C61" s="25"/>
    </row>
    <row r="62" spans="1:3" ht="15">
      <c r="A62" s="9">
        <f t="shared" si="1"/>
        <v>60</v>
      </c>
      <c r="B62" s="10">
        <f t="shared" si="0"/>
        <v>9</v>
      </c>
      <c r="C62" s="25"/>
    </row>
    <row r="63" spans="1:3" ht="15">
      <c r="A63" s="9">
        <f t="shared" si="1"/>
        <v>61</v>
      </c>
      <c r="B63" s="10">
        <f t="shared" si="0"/>
        <v>9</v>
      </c>
      <c r="C63" s="25"/>
    </row>
    <row r="64" spans="1:3" ht="15">
      <c r="A64" s="9">
        <f t="shared" si="1"/>
        <v>62</v>
      </c>
      <c r="B64" s="10">
        <f t="shared" si="0"/>
        <v>9</v>
      </c>
      <c r="C64" s="25"/>
    </row>
    <row r="65" spans="1:3" ht="15">
      <c r="A65" s="9">
        <f t="shared" si="1"/>
        <v>63</v>
      </c>
      <c r="B65" s="10">
        <f t="shared" si="0"/>
        <v>9</v>
      </c>
      <c r="C65" s="25"/>
    </row>
    <row r="66" spans="1:3" ht="15">
      <c r="A66" s="9">
        <f t="shared" si="1"/>
        <v>64</v>
      </c>
      <c r="B66" s="10">
        <f t="shared" si="0"/>
        <v>9</v>
      </c>
      <c r="C66" s="25"/>
    </row>
    <row r="67" spans="1:3" ht="15">
      <c r="A67" s="9">
        <f t="shared" si="1"/>
        <v>65</v>
      </c>
      <c r="B67" s="10">
        <f aca="true" t="shared" si="2" ref="B67:B130">IF(A67="","",INT(MOD(INT((A67-2)/7)+0.6,52+5/28))+1)</f>
        <v>10</v>
      </c>
      <c r="C67" s="25"/>
    </row>
    <row r="68" spans="1:3" ht="15">
      <c r="A68" s="9">
        <f aca="true" t="shared" si="3" ref="A68:A131">A67+1</f>
        <v>66</v>
      </c>
      <c r="B68" s="10">
        <f t="shared" si="2"/>
        <v>10</v>
      </c>
      <c r="C68" s="25"/>
    </row>
    <row r="69" spans="1:3" ht="15">
      <c r="A69" s="9">
        <f t="shared" si="3"/>
        <v>67</v>
      </c>
      <c r="B69" s="10">
        <f t="shared" si="2"/>
        <v>10</v>
      </c>
      <c r="C69" s="25"/>
    </row>
    <row r="70" spans="1:3" ht="15">
      <c r="A70" s="9">
        <f t="shared" si="3"/>
        <v>68</v>
      </c>
      <c r="B70" s="10">
        <f t="shared" si="2"/>
        <v>10</v>
      </c>
      <c r="C70" s="25"/>
    </row>
    <row r="71" spans="1:3" ht="15">
      <c r="A71" s="9">
        <f t="shared" si="3"/>
        <v>69</v>
      </c>
      <c r="B71" s="10">
        <f t="shared" si="2"/>
        <v>10</v>
      </c>
      <c r="C71" s="25"/>
    </row>
    <row r="72" spans="1:3" ht="15">
      <c r="A72" s="9">
        <f t="shared" si="3"/>
        <v>70</v>
      </c>
      <c r="B72" s="10">
        <f t="shared" si="2"/>
        <v>10</v>
      </c>
      <c r="C72" s="25"/>
    </row>
    <row r="73" spans="1:3" ht="15">
      <c r="A73" s="9">
        <f t="shared" si="3"/>
        <v>71</v>
      </c>
      <c r="B73" s="10">
        <f t="shared" si="2"/>
        <v>10</v>
      </c>
      <c r="C73" s="25"/>
    </row>
    <row r="74" spans="1:3" ht="15">
      <c r="A74" s="9">
        <f t="shared" si="3"/>
        <v>72</v>
      </c>
      <c r="B74" s="10">
        <f t="shared" si="2"/>
        <v>11</v>
      </c>
      <c r="C74" s="25"/>
    </row>
    <row r="75" spans="1:3" ht="15">
      <c r="A75" s="9">
        <f t="shared" si="3"/>
        <v>73</v>
      </c>
      <c r="B75" s="10">
        <f t="shared" si="2"/>
        <v>11</v>
      </c>
      <c r="C75" s="25"/>
    </row>
    <row r="76" spans="1:3" ht="15">
      <c r="A76" s="9">
        <f t="shared" si="3"/>
        <v>74</v>
      </c>
      <c r="B76" s="10">
        <f t="shared" si="2"/>
        <v>11</v>
      </c>
      <c r="C76" s="25"/>
    </row>
    <row r="77" spans="1:3" ht="15">
      <c r="A77" s="9">
        <f t="shared" si="3"/>
        <v>75</v>
      </c>
      <c r="B77" s="10">
        <f t="shared" si="2"/>
        <v>11</v>
      </c>
      <c r="C77" s="25"/>
    </row>
    <row r="78" spans="1:3" ht="15">
      <c r="A78" s="9">
        <f t="shared" si="3"/>
        <v>76</v>
      </c>
      <c r="B78" s="10">
        <f t="shared" si="2"/>
        <v>11</v>
      </c>
      <c r="C78" s="25"/>
    </row>
    <row r="79" spans="1:3" ht="15">
      <c r="A79" s="9">
        <f t="shared" si="3"/>
        <v>77</v>
      </c>
      <c r="B79" s="10">
        <f t="shared" si="2"/>
        <v>11</v>
      </c>
      <c r="C79" s="25"/>
    </row>
    <row r="80" spans="1:3" ht="15">
      <c r="A80" s="9">
        <f t="shared" si="3"/>
        <v>78</v>
      </c>
      <c r="B80" s="10">
        <f t="shared" si="2"/>
        <v>11</v>
      </c>
      <c r="C80" s="25"/>
    </row>
    <row r="81" spans="1:3" ht="15">
      <c r="A81" s="9">
        <f t="shared" si="3"/>
        <v>79</v>
      </c>
      <c r="B81" s="10">
        <f t="shared" si="2"/>
        <v>12</v>
      </c>
      <c r="C81" s="25"/>
    </row>
    <row r="82" spans="1:3" ht="15">
      <c r="A82" s="9">
        <f t="shared" si="3"/>
        <v>80</v>
      </c>
      <c r="B82" s="10">
        <f t="shared" si="2"/>
        <v>12</v>
      </c>
      <c r="C82" s="25"/>
    </row>
    <row r="83" spans="1:3" ht="15">
      <c r="A83" s="9">
        <f t="shared" si="3"/>
        <v>81</v>
      </c>
      <c r="B83" s="10">
        <f t="shared" si="2"/>
        <v>12</v>
      </c>
      <c r="C83" s="25"/>
    </row>
    <row r="84" spans="1:3" ht="15">
      <c r="A84" s="9">
        <f t="shared" si="3"/>
        <v>82</v>
      </c>
      <c r="B84" s="10">
        <f t="shared" si="2"/>
        <v>12</v>
      </c>
      <c r="C84" s="25"/>
    </row>
    <row r="85" spans="1:3" ht="15">
      <c r="A85" s="9">
        <f t="shared" si="3"/>
        <v>83</v>
      </c>
      <c r="B85" s="10">
        <f t="shared" si="2"/>
        <v>12</v>
      </c>
      <c r="C85" s="25"/>
    </row>
    <row r="86" spans="1:3" ht="15">
      <c r="A86" s="9">
        <f t="shared" si="3"/>
        <v>84</v>
      </c>
      <c r="B86" s="10">
        <f t="shared" si="2"/>
        <v>12</v>
      </c>
      <c r="C86" s="25"/>
    </row>
    <row r="87" spans="1:3" ht="15">
      <c r="A87" s="9">
        <f t="shared" si="3"/>
        <v>85</v>
      </c>
      <c r="B87" s="10">
        <f t="shared" si="2"/>
        <v>12</v>
      </c>
      <c r="C87" s="25"/>
    </row>
    <row r="88" spans="1:3" ht="15">
      <c r="A88" s="9">
        <f t="shared" si="3"/>
        <v>86</v>
      </c>
      <c r="B88" s="10">
        <f t="shared" si="2"/>
        <v>13</v>
      </c>
      <c r="C88" s="25"/>
    </row>
    <row r="89" spans="1:3" ht="15">
      <c r="A89" s="9">
        <f t="shared" si="3"/>
        <v>87</v>
      </c>
      <c r="B89" s="10">
        <f t="shared" si="2"/>
        <v>13</v>
      </c>
      <c r="C89" s="25"/>
    </row>
    <row r="90" spans="1:3" ht="15">
      <c r="A90" s="9">
        <f t="shared" si="3"/>
        <v>88</v>
      </c>
      <c r="B90" s="10">
        <f t="shared" si="2"/>
        <v>13</v>
      </c>
      <c r="C90" s="25"/>
    </row>
    <row r="91" spans="1:3" ht="15">
      <c r="A91" s="9">
        <f t="shared" si="3"/>
        <v>89</v>
      </c>
      <c r="B91" s="10">
        <f t="shared" si="2"/>
        <v>13</v>
      </c>
      <c r="C91" s="25"/>
    </row>
    <row r="92" spans="1:3" ht="15">
      <c r="A92" s="9">
        <f t="shared" si="3"/>
        <v>90</v>
      </c>
      <c r="B92" s="10">
        <f t="shared" si="2"/>
        <v>13</v>
      </c>
      <c r="C92" s="25"/>
    </row>
    <row r="93" spans="1:3" ht="15">
      <c r="A93" s="9">
        <f t="shared" si="3"/>
        <v>91</v>
      </c>
      <c r="B93" s="10">
        <f t="shared" si="2"/>
        <v>13</v>
      </c>
      <c r="C93" s="25"/>
    </row>
    <row r="94" spans="1:3" ht="15">
      <c r="A94" s="9">
        <f t="shared" si="3"/>
        <v>92</v>
      </c>
      <c r="B94" s="10">
        <f t="shared" si="2"/>
        <v>13</v>
      </c>
      <c r="C94" s="25"/>
    </row>
    <row r="95" spans="1:3" ht="15">
      <c r="A95" s="9">
        <f t="shared" si="3"/>
        <v>93</v>
      </c>
      <c r="B95" s="10">
        <f t="shared" si="2"/>
        <v>14</v>
      </c>
      <c r="C95" s="25"/>
    </row>
    <row r="96" spans="1:3" ht="15">
      <c r="A96" s="9">
        <f t="shared" si="3"/>
        <v>94</v>
      </c>
      <c r="B96" s="10">
        <f t="shared" si="2"/>
        <v>14</v>
      </c>
      <c r="C96" s="25"/>
    </row>
    <row r="97" spans="1:3" ht="15">
      <c r="A97" s="9">
        <f t="shared" si="3"/>
        <v>95</v>
      </c>
      <c r="B97" s="10">
        <f t="shared" si="2"/>
        <v>14</v>
      </c>
      <c r="C97" s="25"/>
    </row>
    <row r="98" spans="1:3" ht="15">
      <c r="A98" s="9">
        <f t="shared" si="3"/>
        <v>96</v>
      </c>
      <c r="B98" s="10">
        <f t="shared" si="2"/>
        <v>14</v>
      </c>
      <c r="C98" s="25"/>
    </row>
    <row r="99" spans="1:3" ht="15">
      <c r="A99" s="9">
        <f t="shared" si="3"/>
        <v>97</v>
      </c>
      <c r="B99" s="10">
        <f t="shared" si="2"/>
        <v>14</v>
      </c>
      <c r="C99" s="25"/>
    </row>
    <row r="100" spans="1:3" ht="15">
      <c r="A100" s="9">
        <f t="shared" si="3"/>
        <v>98</v>
      </c>
      <c r="B100" s="10">
        <f t="shared" si="2"/>
        <v>14</v>
      </c>
      <c r="C100" s="25"/>
    </row>
    <row r="101" spans="1:3" ht="15">
      <c r="A101" s="9">
        <f t="shared" si="3"/>
        <v>99</v>
      </c>
      <c r="B101" s="10">
        <f t="shared" si="2"/>
        <v>14</v>
      </c>
      <c r="C101" s="25"/>
    </row>
    <row r="102" spans="1:3" ht="15">
      <c r="A102" s="9">
        <f t="shared" si="3"/>
        <v>100</v>
      </c>
      <c r="B102" s="10">
        <f t="shared" si="2"/>
        <v>15</v>
      </c>
      <c r="C102" s="25"/>
    </row>
    <row r="103" spans="1:3" ht="15">
      <c r="A103" s="9">
        <f t="shared" si="3"/>
        <v>101</v>
      </c>
      <c r="B103" s="10">
        <f t="shared" si="2"/>
        <v>15</v>
      </c>
      <c r="C103" s="25"/>
    </row>
    <row r="104" spans="1:3" ht="15">
      <c r="A104" s="9">
        <f t="shared" si="3"/>
        <v>102</v>
      </c>
      <c r="B104" s="10">
        <f t="shared" si="2"/>
        <v>15</v>
      </c>
      <c r="C104" s="25"/>
    </row>
    <row r="105" spans="1:3" ht="15">
      <c r="A105" s="9">
        <f t="shared" si="3"/>
        <v>103</v>
      </c>
      <c r="B105" s="10">
        <f t="shared" si="2"/>
        <v>15</v>
      </c>
      <c r="C105" s="25"/>
    </row>
    <row r="106" spans="1:3" ht="15">
      <c r="A106" s="9">
        <f t="shared" si="3"/>
        <v>104</v>
      </c>
      <c r="B106" s="10">
        <f t="shared" si="2"/>
        <v>15</v>
      </c>
      <c r="C106" s="25"/>
    </row>
    <row r="107" spans="1:3" ht="15">
      <c r="A107" s="9">
        <f t="shared" si="3"/>
        <v>105</v>
      </c>
      <c r="B107" s="10">
        <f t="shared" si="2"/>
        <v>15</v>
      </c>
      <c r="C107" s="25"/>
    </row>
    <row r="108" spans="1:3" ht="15">
      <c r="A108" s="9">
        <f t="shared" si="3"/>
        <v>106</v>
      </c>
      <c r="B108" s="10">
        <f t="shared" si="2"/>
        <v>15</v>
      </c>
      <c r="C108" s="25"/>
    </row>
    <row r="109" spans="1:3" ht="15">
      <c r="A109" s="9">
        <f t="shared" si="3"/>
        <v>107</v>
      </c>
      <c r="B109" s="10">
        <f t="shared" si="2"/>
        <v>16</v>
      </c>
      <c r="C109" s="25"/>
    </row>
    <row r="110" spans="1:3" ht="15">
      <c r="A110" s="9">
        <f t="shared" si="3"/>
        <v>108</v>
      </c>
      <c r="B110" s="10">
        <f t="shared" si="2"/>
        <v>16</v>
      </c>
      <c r="C110" s="25"/>
    </row>
    <row r="111" spans="1:3" ht="15">
      <c r="A111" s="9">
        <f t="shared" si="3"/>
        <v>109</v>
      </c>
      <c r="B111" s="10">
        <f t="shared" si="2"/>
        <v>16</v>
      </c>
      <c r="C111" s="25"/>
    </row>
    <row r="112" spans="1:3" ht="15">
      <c r="A112" s="9">
        <f t="shared" si="3"/>
        <v>110</v>
      </c>
      <c r="B112" s="10">
        <f t="shared" si="2"/>
        <v>16</v>
      </c>
      <c r="C112" s="25"/>
    </row>
    <row r="113" spans="1:3" ht="15">
      <c r="A113" s="9">
        <f t="shared" si="3"/>
        <v>111</v>
      </c>
      <c r="B113" s="10">
        <f t="shared" si="2"/>
        <v>16</v>
      </c>
      <c r="C113" s="25"/>
    </row>
    <row r="114" spans="1:3" ht="15">
      <c r="A114" s="9">
        <f t="shared" si="3"/>
        <v>112</v>
      </c>
      <c r="B114" s="10">
        <f t="shared" si="2"/>
        <v>16</v>
      </c>
      <c r="C114" s="25"/>
    </row>
    <row r="115" spans="1:3" ht="15">
      <c r="A115" s="9">
        <f t="shared" si="3"/>
        <v>113</v>
      </c>
      <c r="B115" s="10">
        <f t="shared" si="2"/>
        <v>16</v>
      </c>
      <c r="C115" s="25"/>
    </row>
    <row r="116" spans="1:3" ht="15">
      <c r="A116" s="9">
        <f t="shared" si="3"/>
        <v>114</v>
      </c>
      <c r="B116" s="10">
        <f t="shared" si="2"/>
        <v>17</v>
      </c>
      <c r="C116" s="25"/>
    </row>
    <row r="117" spans="1:3" ht="15">
      <c r="A117" s="9">
        <f t="shared" si="3"/>
        <v>115</v>
      </c>
      <c r="B117" s="10">
        <f t="shared" si="2"/>
        <v>17</v>
      </c>
      <c r="C117" s="25"/>
    </row>
    <row r="118" spans="1:3" ht="15">
      <c r="A118" s="9">
        <f t="shared" si="3"/>
        <v>116</v>
      </c>
      <c r="B118" s="10">
        <f t="shared" si="2"/>
        <v>17</v>
      </c>
      <c r="C118" s="25"/>
    </row>
    <row r="119" spans="1:3" ht="15">
      <c r="A119" s="9">
        <f t="shared" si="3"/>
        <v>117</v>
      </c>
      <c r="B119" s="10">
        <f t="shared" si="2"/>
        <v>17</v>
      </c>
      <c r="C119" s="25"/>
    </row>
    <row r="120" spans="1:3" ht="15">
      <c r="A120" s="9">
        <f t="shared" si="3"/>
        <v>118</v>
      </c>
      <c r="B120" s="10">
        <f t="shared" si="2"/>
        <v>17</v>
      </c>
      <c r="C120" s="25"/>
    </row>
    <row r="121" spans="1:3" ht="15">
      <c r="A121" s="9">
        <f t="shared" si="3"/>
        <v>119</v>
      </c>
      <c r="B121" s="10">
        <f t="shared" si="2"/>
        <v>17</v>
      </c>
      <c r="C121" s="25"/>
    </row>
    <row r="122" spans="1:3" ht="15">
      <c r="A122" s="9">
        <f t="shared" si="3"/>
        <v>120</v>
      </c>
      <c r="B122" s="10">
        <f t="shared" si="2"/>
        <v>17</v>
      </c>
      <c r="C122" s="25"/>
    </row>
    <row r="123" spans="1:3" ht="15">
      <c r="A123" s="9">
        <f t="shared" si="3"/>
        <v>121</v>
      </c>
      <c r="B123" s="10">
        <f t="shared" si="2"/>
        <v>18</v>
      </c>
      <c r="C123" s="25"/>
    </row>
    <row r="124" spans="1:3" ht="15">
      <c r="A124" s="9">
        <f t="shared" si="3"/>
        <v>122</v>
      </c>
      <c r="B124" s="10">
        <f t="shared" si="2"/>
        <v>18</v>
      </c>
      <c r="C124" s="25"/>
    </row>
    <row r="125" spans="1:3" ht="15">
      <c r="A125" s="9">
        <f t="shared" si="3"/>
        <v>123</v>
      </c>
      <c r="B125" s="10">
        <f t="shared" si="2"/>
        <v>18</v>
      </c>
      <c r="C125" s="25"/>
    </row>
    <row r="126" spans="1:3" ht="15">
      <c r="A126" s="9">
        <f t="shared" si="3"/>
        <v>124</v>
      </c>
      <c r="B126" s="10">
        <f t="shared" si="2"/>
        <v>18</v>
      </c>
      <c r="C126" s="25"/>
    </row>
    <row r="127" spans="1:3" ht="15">
      <c r="A127" s="9">
        <f t="shared" si="3"/>
        <v>125</v>
      </c>
      <c r="B127" s="10">
        <f t="shared" si="2"/>
        <v>18</v>
      </c>
      <c r="C127" s="25"/>
    </row>
    <row r="128" spans="1:3" ht="15">
      <c r="A128" s="9">
        <f t="shared" si="3"/>
        <v>126</v>
      </c>
      <c r="B128" s="10">
        <f t="shared" si="2"/>
        <v>18</v>
      </c>
      <c r="C128" s="25"/>
    </row>
    <row r="129" spans="1:3" ht="15">
      <c r="A129" s="9">
        <f t="shared" si="3"/>
        <v>127</v>
      </c>
      <c r="B129" s="10">
        <f t="shared" si="2"/>
        <v>18</v>
      </c>
      <c r="C129" s="25"/>
    </row>
    <row r="130" spans="1:3" ht="15">
      <c r="A130" s="9">
        <f t="shared" si="3"/>
        <v>128</v>
      </c>
      <c r="B130" s="10">
        <f t="shared" si="2"/>
        <v>19</v>
      </c>
      <c r="C130" s="25"/>
    </row>
    <row r="131" spans="1:3" ht="15">
      <c r="A131" s="9">
        <f t="shared" si="3"/>
        <v>129</v>
      </c>
      <c r="B131" s="10">
        <f aca="true" t="shared" si="4" ref="B131:B176">IF(A131="","",INT(MOD(INT((A131-2)/7)+0.6,52+5/28))+1)</f>
        <v>19</v>
      </c>
      <c r="C131" s="25"/>
    </row>
    <row r="132" spans="1:3" ht="15">
      <c r="A132" s="9">
        <f aca="true" t="shared" si="5" ref="A132:A176">A131+1</f>
        <v>130</v>
      </c>
      <c r="B132" s="10">
        <f t="shared" si="4"/>
        <v>19</v>
      </c>
      <c r="C132" s="25"/>
    </row>
    <row r="133" spans="1:3" ht="15">
      <c r="A133" s="9">
        <f t="shared" si="5"/>
        <v>131</v>
      </c>
      <c r="B133" s="10">
        <f t="shared" si="4"/>
        <v>19</v>
      </c>
      <c r="C133" s="25"/>
    </row>
    <row r="134" spans="1:3" ht="15">
      <c r="A134" s="9">
        <f t="shared" si="5"/>
        <v>132</v>
      </c>
      <c r="B134" s="10">
        <f t="shared" si="4"/>
        <v>19</v>
      </c>
      <c r="C134" s="25"/>
    </row>
    <row r="135" spans="1:3" ht="15">
      <c r="A135" s="9">
        <f t="shared" si="5"/>
        <v>133</v>
      </c>
      <c r="B135" s="10">
        <f t="shared" si="4"/>
        <v>19</v>
      </c>
      <c r="C135" s="25"/>
    </row>
    <row r="136" spans="1:3" ht="15">
      <c r="A136" s="9">
        <f t="shared" si="5"/>
        <v>134</v>
      </c>
      <c r="B136" s="10">
        <f t="shared" si="4"/>
        <v>19</v>
      </c>
      <c r="C136" s="25"/>
    </row>
    <row r="137" spans="1:3" ht="15">
      <c r="A137" s="9">
        <f t="shared" si="5"/>
        <v>135</v>
      </c>
      <c r="B137" s="10">
        <f t="shared" si="4"/>
        <v>20</v>
      </c>
      <c r="C137" s="25"/>
    </row>
    <row r="138" spans="1:3" ht="15">
      <c r="A138" s="9">
        <f t="shared" si="5"/>
        <v>136</v>
      </c>
      <c r="B138" s="10">
        <f t="shared" si="4"/>
        <v>20</v>
      </c>
      <c r="C138" s="25"/>
    </row>
    <row r="139" spans="1:3" ht="15">
      <c r="A139" s="9">
        <f t="shared" si="5"/>
        <v>137</v>
      </c>
      <c r="B139" s="10">
        <f t="shared" si="4"/>
        <v>20</v>
      </c>
      <c r="C139" s="25"/>
    </row>
    <row r="140" spans="1:3" ht="15">
      <c r="A140" s="9">
        <f t="shared" si="5"/>
        <v>138</v>
      </c>
      <c r="B140" s="10">
        <f t="shared" si="4"/>
        <v>20</v>
      </c>
      <c r="C140" s="25"/>
    </row>
    <row r="141" spans="1:3" ht="15">
      <c r="A141" s="9">
        <f t="shared" si="5"/>
        <v>139</v>
      </c>
      <c r="B141" s="10">
        <f t="shared" si="4"/>
        <v>20</v>
      </c>
      <c r="C141" s="25"/>
    </row>
    <row r="142" spans="1:3" ht="15">
      <c r="A142" s="9">
        <f t="shared" si="5"/>
        <v>140</v>
      </c>
      <c r="B142" s="10">
        <f t="shared" si="4"/>
        <v>20</v>
      </c>
      <c r="C142" s="25"/>
    </row>
    <row r="143" spans="1:3" ht="15">
      <c r="A143" s="9">
        <f t="shared" si="5"/>
        <v>141</v>
      </c>
      <c r="B143" s="10">
        <f t="shared" si="4"/>
        <v>20</v>
      </c>
      <c r="C143" s="25"/>
    </row>
    <row r="144" spans="1:3" ht="15">
      <c r="A144" s="9">
        <f t="shared" si="5"/>
        <v>142</v>
      </c>
      <c r="B144" s="10">
        <f t="shared" si="4"/>
        <v>21</v>
      </c>
      <c r="C144" s="25"/>
    </row>
    <row r="145" spans="1:3" ht="15">
      <c r="A145" s="9">
        <f t="shared" si="5"/>
        <v>143</v>
      </c>
      <c r="B145" s="10">
        <f t="shared" si="4"/>
        <v>21</v>
      </c>
      <c r="C145" s="25"/>
    </row>
    <row r="146" spans="1:3" ht="15">
      <c r="A146" s="9">
        <f t="shared" si="5"/>
        <v>144</v>
      </c>
      <c r="B146" s="10">
        <f t="shared" si="4"/>
        <v>21</v>
      </c>
      <c r="C146" s="25"/>
    </row>
    <row r="147" spans="1:3" ht="15">
      <c r="A147" s="9">
        <f t="shared" si="5"/>
        <v>145</v>
      </c>
      <c r="B147" s="10">
        <f t="shared" si="4"/>
        <v>21</v>
      </c>
      <c r="C147" s="26"/>
    </row>
    <row r="148" spans="1:3" ht="15">
      <c r="A148" s="9">
        <f t="shared" si="5"/>
        <v>146</v>
      </c>
      <c r="B148" s="10">
        <f t="shared" si="4"/>
        <v>21</v>
      </c>
      <c r="C148" s="26"/>
    </row>
    <row r="149" spans="1:3" ht="15">
      <c r="A149" s="9">
        <f t="shared" si="5"/>
        <v>147</v>
      </c>
      <c r="B149" s="10">
        <f t="shared" si="4"/>
        <v>21</v>
      </c>
      <c r="C149" s="26"/>
    </row>
    <row r="150" spans="1:3" ht="15">
      <c r="A150" s="9">
        <f t="shared" si="5"/>
        <v>148</v>
      </c>
      <c r="B150" s="10">
        <f t="shared" si="4"/>
        <v>21</v>
      </c>
      <c r="C150" s="26"/>
    </row>
    <row r="151" spans="1:3" ht="15">
      <c r="A151" s="9">
        <f t="shared" si="5"/>
        <v>149</v>
      </c>
      <c r="B151" s="10">
        <f t="shared" si="4"/>
        <v>22</v>
      </c>
      <c r="C151" s="26"/>
    </row>
    <row r="152" spans="1:3" ht="15">
      <c r="A152" s="9">
        <f t="shared" si="5"/>
        <v>150</v>
      </c>
      <c r="B152" s="10">
        <f t="shared" si="4"/>
        <v>22</v>
      </c>
      <c r="C152" s="26"/>
    </row>
    <row r="153" spans="1:3" ht="15">
      <c r="A153" s="9">
        <f t="shared" si="5"/>
        <v>151</v>
      </c>
      <c r="B153" s="10">
        <f t="shared" si="4"/>
        <v>22</v>
      </c>
      <c r="C153" s="26"/>
    </row>
    <row r="154" spans="1:3" ht="15">
      <c r="A154" s="9">
        <f t="shared" si="5"/>
        <v>152</v>
      </c>
      <c r="B154" s="10">
        <f t="shared" si="4"/>
        <v>22</v>
      </c>
      <c r="C154" s="26"/>
    </row>
    <row r="155" spans="1:3" ht="15">
      <c r="A155" s="9">
        <f t="shared" si="5"/>
        <v>153</v>
      </c>
      <c r="B155" s="10">
        <f t="shared" si="4"/>
        <v>22</v>
      </c>
      <c r="C155" s="26"/>
    </row>
    <row r="156" spans="1:3" ht="15">
      <c r="A156" s="9">
        <f t="shared" si="5"/>
        <v>154</v>
      </c>
      <c r="B156" s="10">
        <f t="shared" si="4"/>
        <v>22</v>
      </c>
      <c r="C156" s="26"/>
    </row>
    <row r="157" spans="1:3" ht="15">
      <c r="A157" s="9">
        <f t="shared" si="5"/>
        <v>155</v>
      </c>
      <c r="B157" s="10">
        <f t="shared" si="4"/>
        <v>22</v>
      </c>
      <c r="C157" s="26"/>
    </row>
    <row r="158" spans="1:3" ht="15">
      <c r="A158" s="9">
        <f t="shared" si="5"/>
        <v>156</v>
      </c>
      <c r="B158" s="10">
        <f t="shared" si="4"/>
        <v>23</v>
      </c>
      <c r="C158" s="26"/>
    </row>
    <row r="159" spans="1:3" ht="15">
      <c r="A159" s="9">
        <f t="shared" si="5"/>
        <v>157</v>
      </c>
      <c r="B159" s="10">
        <f t="shared" si="4"/>
        <v>23</v>
      </c>
      <c r="C159" s="26"/>
    </row>
    <row r="160" spans="1:3" ht="15">
      <c r="A160" s="9">
        <f t="shared" si="5"/>
        <v>158</v>
      </c>
      <c r="B160" s="10">
        <f t="shared" si="4"/>
        <v>23</v>
      </c>
      <c r="C160" s="26"/>
    </row>
    <row r="161" spans="1:3" ht="15">
      <c r="A161" s="9">
        <f t="shared" si="5"/>
        <v>159</v>
      </c>
      <c r="B161" s="10">
        <f t="shared" si="4"/>
        <v>23</v>
      </c>
      <c r="C161" s="26"/>
    </row>
    <row r="162" spans="1:3" ht="15">
      <c r="A162" s="9">
        <f t="shared" si="5"/>
        <v>160</v>
      </c>
      <c r="B162" s="10">
        <f t="shared" si="4"/>
        <v>23</v>
      </c>
      <c r="C162" s="26"/>
    </row>
    <row r="163" spans="1:3" ht="15">
      <c r="A163" s="9">
        <f t="shared" si="5"/>
        <v>161</v>
      </c>
      <c r="B163" s="10">
        <f t="shared" si="4"/>
        <v>23</v>
      </c>
      <c r="C163" s="26"/>
    </row>
    <row r="164" spans="1:3" ht="15">
      <c r="A164" s="9">
        <f t="shared" si="5"/>
        <v>162</v>
      </c>
      <c r="B164" s="10">
        <f t="shared" si="4"/>
        <v>23</v>
      </c>
      <c r="C164" s="26"/>
    </row>
    <row r="165" spans="1:3" ht="15">
      <c r="A165" s="9">
        <f t="shared" si="5"/>
        <v>163</v>
      </c>
      <c r="B165" s="10">
        <f t="shared" si="4"/>
        <v>24</v>
      </c>
      <c r="C165" s="26"/>
    </row>
    <row r="166" spans="1:3" ht="15">
      <c r="A166" s="9">
        <f t="shared" si="5"/>
        <v>164</v>
      </c>
      <c r="B166" s="10">
        <f t="shared" si="4"/>
        <v>24</v>
      </c>
      <c r="C166" s="26"/>
    </row>
    <row r="167" spans="1:3" ht="15">
      <c r="A167" s="9">
        <f t="shared" si="5"/>
        <v>165</v>
      </c>
      <c r="B167" s="10">
        <f t="shared" si="4"/>
        <v>24</v>
      </c>
      <c r="C167" s="26"/>
    </row>
    <row r="168" spans="1:3" ht="15">
      <c r="A168" s="9">
        <f t="shared" si="5"/>
        <v>166</v>
      </c>
      <c r="B168" s="10">
        <f t="shared" si="4"/>
        <v>24</v>
      </c>
      <c r="C168" s="26"/>
    </row>
    <row r="169" spans="1:3" ht="15">
      <c r="A169" s="9">
        <f t="shared" si="5"/>
        <v>167</v>
      </c>
      <c r="B169" s="10">
        <f t="shared" si="4"/>
        <v>24</v>
      </c>
      <c r="C169" s="26"/>
    </row>
    <row r="170" spans="1:3" ht="15">
      <c r="A170" s="9">
        <f t="shared" si="5"/>
        <v>168</v>
      </c>
      <c r="B170" s="10">
        <f t="shared" si="4"/>
        <v>24</v>
      </c>
      <c r="C170" s="26"/>
    </row>
    <row r="171" spans="1:3" ht="15">
      <c r="A171" s="9">
        <f t="shared" si="5"/>
        <v>169</v>
      </c>
      <c r="B171" s="10">
        <f t="shared" si="4"/>
        <v>24</v>
      </c>
      <c r="C171" s="26"/>
    </row>
    <row r="172" spans="1:3" ht="15">
      <c r="A172" s="9">
        <f t="shared" si="5"/>
        <v>170</v>
      </c>
      <c r="B172" s="10">
        <f t="shared" si="4"/>
        <v>25</v>
      </c>
      <c r="C172" s="26"/>
    </row>
    <row r="173" spans="1:3" ht="15">
      <c r="A173" s="9">
        <f t="shared" si="5"/>
        <v>171</v>
      </c>
      <c r="B173" s="10">
        <f t="shared" si="4"/>
        <v>25</v>
      </c>
      <c r="C173" s="26"/>
    </row>
    <row r="174" spans="1:3" ht="15">
      <c r="A174" s="9">
        <f t="shared" si="5"/>
        <v>172</v>
      </c>
      <c r="B174" s="10">
        <f t="shared" si="4"/>
        <v>25</v>
      </c>
      <c r="C174" s="26"/>
    </row>
    <row r="175" spans="1:3" ht="15">
      <c r="A175" s="9">
        <f t="shared" si="5"/>
        <v>173</v>
      </c>
      <c r="B175" s="10">
        <f t="shared" si="4"/>
        <v>25</v>
      </c>
      <c r="C175" s="26"/>
    </row>
    <row r="176" spans="1:3" ht="15">
      <c r="A176" s="9">
        <f t="shared" si="5"/>
        <v>174</v>
      </c>
      <c r="B176" s="10">
        <f t="shared" si="4"/>
        <v>25</v>
      </c>
      <c r="C176" s="2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sheetData>
  <sheetProtection sheet="1" objects="1" scenarios="1" select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76"/>
  <sheetViews>
    <sheetView zoomScalePageLayoutView="0" workbookViewId="0" topLeftCell="A1">
      <selection activeCell="C3" sqref="C3:C176"/>
    </sheetView>
  </sheetViews>
  <sheetFormatPr defaultColWidth="11.421875" defaultRowHeight="15"/>
  <cols>
    <col min="3" max="3" width="14.421875" style="0" bestFit="1" customWidth="1"/>
  </cols>
  <sheetData>
    <row r="1" spans="1:3" ht="30" customHeight="1">
      <c r="A1" s="3" t="s">
        <v>19</v>
      </c>
      <c r="B1" s="3" t="s">
        <v>22</v>
      </c>
      <c r="C1" s="3" t="s">
        <v>21</v>
      </c>
    </row>
    <row r="2" spans="1:3" ht="15">
      <c r="A2" s="9">
        <f>Bilan!C13</f>
        <v>0</v>
      </c>
      <c r="B2" s="10">
        <f>IF(A2="","",INT(MOD(INT((A2-2)/7)+0.6,52+5/28))+1)</f>
        <v>52</v>
      </c>
      <c r="C2" s="25"/>
    </row>
    <row r="3" spans="1:3" ht="15">
      <c r="A3" s="9">
        <f>A2+1</f>
        <v>1</v>
      </c>
      <c r="B3" s="10">
        <f aca="true" t="shared" si="0" ref="B3:B66">IF(A3="","",INT(MOD(INT((A3-2)/7)+0.6,52+5/28))+1)</f>
        <v>52</v>
      </c>
      <c r="C3" s="25"/>
    </row>
    <row r="4" spans="1:3" ht="15">
      <c r="A4" s="9">
        <f aca="true" t="shared" si="1" ref="A4:A67">A3+1</f>
        <v>2</v>
      </c>
      <c r="B4" s="10">
        <f t="shared" si="0"/>
        <v>1</v>
      </c>
      <c r="C4" s="25"/>
    </row>
    <row r="5" spans="1:3" ht="15">
      <c r="A5" s="9">
        <f t="shared" si="1"/>
        <v>3</v>
      </c>
      <c r="B5" s="10">
        <f t="shared" si="0"/>
        <v>1</v>
      </c>
      <c r="C5" s="25"/>
    </row>
    <row r="6" spans="1:3" ht="15">
      <c r="A6" s="9">
        <f t="shared" si="1"/>
        <v>4</v>
      </c>
      <c r="B6" s="10">
        <f t="shared" si="0"/>
        <v>1</v>
      </c>
      <c r="C6" s="25"/>
    </row>
    <row r="7" spans="1:3" ht="15">
      <c r="A7" s="9">
        <f t="shared" si="1"/>
        <v>5</v>
      </c>
      <c r="B7" s="10">
        <f t="shared" si="0"/>
        <v>1</v>
      </c>
      <c r="C7" s="25"/>
    </row>
    <row r="8" spans="1:3" ht="15">
      <c r="A8" s="9">
        <f t="shared" si="1"/>
        <v>6</v>
      </c>
      <c r="B8" s="10">
        <f t="shared" si="0"/>
        <v>1</v>
      </c>
      <c r="C8" s="25"/>
    </row>
    <row r="9" spans="1:3" ht="15">
      <c r="A9" s="9">
        <f t="shared" si="1"/>
        <v>7</v>
      </c>
      <c r="B9" s="10">
        <f t="shared" si="0"/>
        <v>1</v>
      </c>
      <c r="C9" s="25"/>
    </row>
    <row r="10" spans="1:3" ht="15">
      <c r="A10" s="9">
        <f t="shared" si="1"/>
        <v>8</v>
      </c>
      <c r="B10" s="10">
        <f t="shared" si="0"/>
        <v>1</v>
      </c>
      <c r="C10" s="25"/>
    </row>
    <row r="11" spans="1:3" ht="15">
      <c r="A11" s="9">
        <f t="shared" si="1"/>
        <v>9</v>
      </c>
      <c r="B11" s="10">
        <f t="shared" si="0"/>
        <v>2</v>
      </c>
      <c r="C11" s="25"/>
    </row>
    <row r="12" spans="1:3" ht="15">
      <c r="A12" s="9">
        <f t="shared" si="1"/>
        <v>10</v>
      </c>
      <c r="B12" s="10">
        <f t="shared" si="0"/>
        <v>2</v>
      </c>
      <c r="C12" s="25"/>
    </row>
    <row r="13" spans="1:3" ht="15">
      <c r="A13" s="9">
        <f t="shared" si="1"/>
        <v>11</v>
      </c>
      <c r="B13" s="10">
        <f t="shared" si="0"/>
        <v>2</v>
      </c>
      <c r="C13" s="25"/>
    </row>
    <row r="14" spans="1:3" ht="15">
      <c r="A14" s="9">
        <f t="shared" si="1"/>
        <v>12</v>
      </c>
      <c r="B14" s="10">
        <f t="shared" si="0"/>
        <v>2</v>
      </c>
      <c r="C14" s="25"/>
    </row>
    <row r="15" spans="1:3" ht="15">
      <c r="A15" s="9">
        <f t="shared" si="1"/>
        <v>13</v>
      </c>
      <c r="B15" s="10">
        <f t="shared" si="0"/>
        <v>2</v>
      </c>
      <c r="C15" s="25"/>
    </row>
    <row r="16" spans="1:3" ht="15">
      <c r="A16" s="9">
        <f t="shared" si="1"/>
        <v>14</v>
      </c>
      <c r="B16" s="10">
        <f t="shared" si="0"/>
        <v>2</v>
      </c>
      <c r="C16" s="25"/>
    </row>
    <row r="17" spans="1:3" ht="15">
      <c r="A17" s="9">
        <f t="shared" si="1"/>
        <v>15</v>
      </c>
      <c r="B17" s="10">
        <f t="shared" si="0"/>
        <v>2</v>
      </c>
      <c r="C17" s="25"/>
    </row>
    <row r="18" spans="1:3" ht="15">
      <c r="A18" s="9">
        <f t="shared" si="1"/>
        <v>16</v>
      </c>
      <c r="B18" s="10">
        <f t="shared" si="0"/>
        <v>3</v>
      </c>
      <c r="C18" s="25"/>
    </row>
    <row r="19" spans="1:3" ht="15">
      <c r="A19" s="9">
        <f t="shared" si="1"/>
        <v>17</v>
      </c>
      <c r="B19" s="10">
        <f t="shared" si="0"/>
        <v>3</v>
      </c>
      <c r="C19" s="25"/>
    </row>
    <row r="20" spans="1:3" ht="15">
      <c r="A20" s="9">
        <f t="shared" si="1"/>
        <v>18</v>
      </c>
      <c r="B20" s="10">
        <f t="shared" si="0"/>
        <v>3</v>
      </c>
      <c r="C20" s="25"/>
    </row>
    <row r="21" spans="1:3" ht="15">
      <c r="A21" s="9">
        <f t="shared" si="1"/>
        <v>19</v>
      </c>
      <c r="B21" s="10">
        <f t="shared" si="0"/>
        <v>3</v>
      </c>
      <c r="C21" s="25"/>
    </row>
    <row r="22" spans="1:3" ht="15">
      <c r="A22" s="9">
        <f t="shared" si="1"/>
        <v>20</v>
      </c>
      <c r="B22" s="10">
        <f t="shared" si="0"/>
        <v>3</v>
      </c>
      <c r="C22" s="25"/>
    </row>
    <row r="23" spans="1:3" ht="15">
      <c r="A23" s="9">
        <f t="shared" si="1"/>
        <v>21</v>
      </c>
      <c r="B23" s="10">
        <f t="shared" si="0"/>
        <v>3</v>
      </c>
      <c r="C23" s="25"/>
    </row>
    <row r="24" spans="1:3" ht="15">
      <c r="A24" s="9">
        <f t="shared" si="1"/>
        <v>22</v>
      </c>
      <c r="B24" s="10">
        <f t="shared" si="0"/>
        <v>3</v>
      </c>
      <c r="C24" s="25"/>
    </row>
    <row r="25" spans="1:3" ht="15">
      <c r="A25" s="9">
        <f t="shared" si="1"/>
        <v>23</v>
      </c>
      <c r="B25" s="10">
        <f t="shared" si="0"/>
        <v>4</v>
      </c>
      <c r="C25" s="25"/>
    </row>
    <row r="26" spans="1:3" ht="15">
      <c r="A26" s="9">
        <f t="shared" si="1"/>
        <v>24</v>
      </c>
      <c r="B26" s="10">
        <f t="shared" si="0"/>
        <v>4</v>
      </c>
      <c r="C26" s="25"/>
    </row>
    <row r="27" spans="1:3" ht="15">
      <c r="A27" s="9">
        <f t="shared" si="1"/>
        <v>25</v>
      </c>
      <c r="B27" s="10">
        <f t="shared" si="0"/>
        <v>4</v>
      </c>
      <c r="C27" s="25"/>
    </row>
    <row r="28" spans="1:3" ht="15">
      <c r="A28" s="9">
        <f t="shared" si="1"/>
        <v>26</v>
      </c>
      <c r="B28" s="10">
        <f t="shared" si="0"/>
        <v>4</v>
      </c>
      <c r="C28" s="25"/>
    </row>
    <row r="29" spans="1:3" ht="15">
      <c r="A29" s="9">
        <f t="shared" si="1"/>
        <v>27</v>
      </c>
      <c r="B29" s="10">
        <f t="shared" si="0"/>
        <v>4</v>
      </c>
      <c r="C29" s="25"/>
    </row>
    <row r="30" spans="1:3" ht="15">
      <c r="A30" s="9">
        <f t="shared" si="1"/>
        <v>28</v>
      </c>
      <c r="B30" s="10">
        <f t="shared" si="0"/>
        <v>4</v>
      </c>
      <c r="C30" s="25"/>
    </row>
    <row r="31" spans="1:3" ht="15">
      <c r="A31" s="9">
        <f t="shared" si="1"/>
        <v>29</v>
      </c>
      <c r="B31" s="10">
        <f t="shared" si="0"/>
        <v>4</v>
      </c>
      <c r="C31" s="25"/>
    </row>
    <row r="32" spans="1:3" ht="15">
      <c r="A32" s="9">
        <f t="shared" si="1"/>
        <v>30</v>
      </c>
      <c r="B32" s="10">
        <f t="shared" si="0"/>
        <v>5</v>
      </c>
      <c r="C32" s="25"/>
    </row>
    <row r="33" spans="1:3" ht="15">
      <c r="A33" s="9">
        <f t="shared" si="1"/>
        <v>31</v>
      </c>
      <c r="B33" s="10">
        <f t="shared" si="0"/>
        <v>5</v>
      </c>
      <c r="C33" s="25"/>
    </row>
    <row r="34" spans="1:3" ht="15">
      <c r="A34" s="9">
        <f t="shared" si="1"/>
        <v>32</v>
      </c>
      <c r="B34" s="10">
        <f t="shared" si="0"/>
        <v>5</v>
      </c>
      <c r="C34" s="25"/>
    </row>
    <row r="35" spans="1:3" ht="15">
      <c r="A35" s="9">
        <f t="shared" si="1"/>
        <v>33</v>
      </c>
      <c r="B35" s="10">
        <f t="shared" si="0"/>
        <v>5</v>
      </c>
      <c r="C35" s="25"/>
    </row>
    <row r="36" spans="1:3" ht="15">
      <c r="A36" s="9">
        <f t="shared" si="1"/>
        <v>34</v>
      </c>
      <c r="B36" s="10">
        <f t="shared" si="0"/>
        <v>5</v>
      </c>
      <c r="C36" s="25"/>
    </row>
    <row r="37" spans="1:3" ht="15">
      <c r="A37" s="9">
        <f t="shared" si="1"/>
        <v>35</v>
      </c>
      <c r="B37" s="10">
        <f t="shared" si="0"/>
        <v>5</v>
      </c>
      <c r="C37" s="25"/>
    </row>
    <row r="38" spans="1:3" ht="15">
      <c r="A38" s="9">
        <f t="shared" si="1"/>
        <v>36</v>
      </c>
      <c r="B38" s="10">
        <f t="shared" si="0"/>
        <v>5</v>
      </c>
      <c r="C38" s="25"/>
    </row>
    <row r="39" spans="1:3" ht="15">
      <c r="A39" s="9">
        <f t="shared" si="1"/>
        <v>37</v>
      </c>
      <c r="B39" s="10">
        <f t="shared" si="0"/>
        <v>6</v>
      </c>
      <c r="C39" s="25"/>
    </row>
    <row r="40" spans="1:3" ht="15">
      <c r="A40" s="9">
        <f t="shared" si="1"/>
        <v>38</v>
      </c>
      <c r="B40" s="10">
        <f t="shared" si="0"/>
        <v>6</v>
      </c>
      <c r="C40" s="25"/>
    </row>
    <row r="41" spans="1:3" ht="15">
      <c r="A41" s="9">
        <f t="shared" si="1"/>
        <v>39</v>
      </c>
      <c r="B41" s="10">
        <f t="shared" si="0"/>
        <v>6</v>
      </c>
      <c r="C41" s="25"/>
    </row>
    <row r="42" spans="1:3" ht="15">
      <c r="A42" s="9">
        <f t="shared" si="1"/>
        <v>40</v>
      </c>
      <c r="B42" s="10">
        <f t="shared" si="0"/>
        <v>6</v>
      </c>
      <c r="C42" s="25"/>
    </row>
    <row r="43" spans="1:3" ht="15">
      <c r="A43" s="9">
        <f t="shared" si="1"/>
        <v>41</v>
      </c>
      <c r="B43" s="10">
        <f t="shared" si="0"/>
        <v>6</v>
      </c>
      <c r="C43" s="25"/>
    </row>
    <row r="44" spans="1:3" ht="15">
      <c r="A44" s="9">
        <f t="shared" si="1"/>
        <v>42</v>
      </c>
      <c r="B44" s="10">
        <f t="shared" si="0"/>
        <v>6</v>
      </c>
      <c r="C44" s="25"/>
    </row>
    <row r="45" spans="1:3" ht="15">
      <c r="A45" s="9">
        <f t="shared" si="1"/>
        <v>43</v>
      </c>
      <c r="B45" s="10">
        <f t="shared" si="0"/>
        <v>6</v>
      </c>
      <c r="C45" s="25"/>
    </row>
    <row r="46" spans="1:3" ht="15">
      <c r="A46" s="9">
        <f t="shared" si="1"/>
        <v>44</v>
      </c>
      <c r="B46" s="10">
        <f t="shared" si="0"/>
        <v>7</v>
      </c>
      <c r="C46" s="25"/>
    </row>
    <row r="47" spans="1:3" ht="15">
      <c r="A47" s="9">
        <f t="shared" si="1"/>
        <v>45</v>
      </c>
      <c r="B47" s="10">
        <f t="shared" si="0"/>
        <v>7</v>
      </c>
      <c r="C47" s="25"/>
    </row>
    <row r="48" spans="1:3" ht="15">
      <c r="A48" s="9">
        <f t="shared" si="1"/>
        <v>46</v>
      </c>
      <c r="B48" s="10">
        <f t="shared" si="0"/>
        <v>7</v>
      </c>
      <c r="C48" s="25"/>
    </row>
    <row r="49" spans="1:3" ht="15">
      <c r="A49" s="9">
        <f t="shared" si="1"/>
        <v>47</v>
      </c>
      <c r="B49" s="10">
        <f t="shared" si="0"/>
        <v>7</v>
      </c>
      <c r="C49" s="25"/>
    </row>
    <row r="50" spans="1:3" ht="15">
      <c r="A50" s="9">
        <f t="shared" si="1"/>
        <v>48</v>
      </c>
      <c r="B50" s="10">
        <f t="shared" si="0"/>
        <v>7</v>
      </c>
      <c r="C50" s="25"/>
    </row>
    <row r="51" spans="1:3" ht="15">
      <c r="A51" s="9">
        <f t="shared" si="1"/>
        <v>49</v>
      </c>
      <c r="B51" s="10">
        <f t="shared" si="0"/>
        <v>7</v>
      </c>
      <c r="C51" s="25"/>
    </row>
    <row r="52" spans="1:3" ht="15">
      <c r="A52" s="9">
        <f t="shared" si="1"/>
        <v>50</v>
      </c>
      <c r="B52" s="10">
        <f t="shared" si="0"/>
        <v>7</v>
      </c>
      <c r="C52" s="25"/>
    </row>
    <row r="53" spans="1:3" ht="15">
      <c r="A53" s="9">
        <f t="shared" si="1"/>
        <v>51</v>
      </c>
      <c r="B53" s="10">
        <f t="shared" si="0"/>
        <v>8</v>
      </c>
      <c r="C53" s="25"/>
    </row>
    <row r="54" spans="1:3" ht="15">
      <c r="A54" s="9">
        <f t="shared" si="1"/>
        <v>52</v>
      </c>
      <c r="B54" s="10">
        <f t="shared" si="0"/>
        <v>8</v>
      </c>
      <c r="C54" s="25"/>
    </row>
    <row r="55" spans="1:3" ht="15">
      <c r="A55" s="9">
        <f t="shared" si="1"/>
        <v>53</v>
      </c>
      <c r="B55" s="10">
        <f t="shared" si="0"/>
        <v>8</v>
      </c>
      <c r="C55" s="25"/>
    </row>
    <row r="56" spans="1:3" ht="15">
      <c r="A56" s="9">
        <f t="shared" si="1"/>
        <v>54</v>
      </c>
      <c r="B56" s="10">
        <f t="shared" si="0"/>
        <v>8</v>
      </c>
      <c r="C56" s="25"/>
    </row>
    <row r="57" spans="1:3" ht="15">
      <c r="A57" s="9">
        <f t="shared" si="1"/>
        <v>55</v>
      </c>
      <c r="B57" s="10">
        <f t="shared" si="0"/>
        <v>8</v>
      </c>
      <c r="C57" s="25"/>
    </row>
    <row r="58" spans="1:3" ht="15">
      <c r="A58" s="9">
        <f t="shared" si="1"/>
        <v>56</v>
      </c>
      <c r="B58" s="10">
        <f t="shared" si="0"/>
        <v>8</v>
      </c>
      <c r="C58" s="25"/>
    </row>
    <row r="59" spans="1:3" ht="15">
      <c r="A59" s="9">
        <f t="shared" si="1"/>
        <v>57</v>
      </c>
      <c r="B59" s="10">
        <f t="shared" si="0"/>
        <v>8</v>
      </c>
      <c r="C59" s="25"/>
    </row>
    <row r="60" spans="1:3" ht="15">
      <c r="A60" s="9">
        <f t="shared" si="1"/>
        <v>58</v>
      </c>
      <c r="B60" s="10">
        <f t="shared" si="0"/>
        <v>9</v>
      </c>
      <c r="C60" s="25"/>
    </row>
    <row r="61" spans="1:3" ht="15">
      <c r="A61" s="9">
        <f t="shared" si="1"/>
        <v>59</v>
      </c>
      <c r="B61" s="10">
        <f t="shared" si="0"/>
        <v>9</v>
      </c>
      <c r="C61" s="25"/>
    </row>
    <row r="62" spans="1:3" ht="15">
      <c r="A62" s="9">
        <f t="shared" si="1"/>
        <v>60</v>
      </c>
      <c r="B62" s="10">
        <f t="shared" si="0"/>
        <v>9</v>
      </c>
      <c r="C62" s="25"/>
    </row>
    <row r="63" spans="1:3" ht="15">
      <c r="A63" s="9">
        <f t="shared" si="1"/>
        <v>61</v>
      </c>
      <c r="B63" s="10">
        <f t="shared" si="0"/>
        <v>9</v>
      </c>
      <c r="C63" s="25"/>
    </row>
    <row r="64" spans="1:3" ht="15">
      <c r="A64" s="9">
        <f t="shared" si="1"/>
        <v>62</v>
      </c>
      <c r="B64" s="10">
        <f t="shared" si="0"/>
        <v>9</v>
      </c>
      <c r="C64" s="25"/>
    </row>
    <row r="65" spans="1:3" ht="15">
      <c r="A65" s="9">
        <f t="shared" si="1"/>
        <v>63</v>
      </c>
      <c r="B65" s="10">
        <f t="shared" si="0"/>
        <v>9</v>
      </c>
      <c r="C65" s="25"/>
    </row>
    <row r="66" spans="1:3" ht="15">
      <c r="A66" s="9">
        <f t="shared" si="1"/>
        <v>64</v>
      </c>
      <c r="B66" s="10">
        <f t="shared" si="0"/>
        <v>9</v>
      </c>
      <c r="C66" s="25"/>
    </row>
    <row r="67" spans="1:3" ht="15">
      <c r="A67" s="9">
        <f t="shared" si="1"/>
        <v>65</v>
      </c>
      <c r="B67" s="10">
        <f aca="true" t="shared" si="2" ref="B67:B130">IF(A67="","",INT(MOD(INT((A67-2)/7)+0.6,52+5/28))+1)</f>
        <v>10</v>
      </c>
      <c r="C67" s="25"/>
    </row>
    <row r="68" spans="1:3" ht="15">
      <c r="A68" s="9">
        <f aca="true" t="shared" si="3" ref="A68:A131">A67+1</f>
        <v>66</v>
      </c>
      <c r="B68" s="10">
        <f t="shared" si="2"/>
        <v>10</v>
      </c>
      <c r="C68" s="25"/>
    </row>
    <row r="69" spans="1:3" ht="15">
      <c r="A69" s="9">
        <f t="shared" si="3"/>
        <v>67</v>
      </c>
      <c r="B69" s="10">
        <f t="shared" si="2"/>
        <v>10</v>
      </c>
      <c r="C69" s="25"/>
    </row>
    <row r="70" spans="1:3" ht="15">
      <c r="A70" s="9">
        <f t="shared" si="3"/>
        <v>68</v>
      </c>
      <c r="B70" s="10">
        <f t="shared" si="2"/>
        <v>10</v>
      </c>
      <c r="C70" s="25"/>
    </row>
    <row r="71" spans="1:3" ht="15">
      <c r="A71" s="9">
        <f t="shared" si="3"/>
        <v>69</v>
      </c>
      <c r="B71" s="10">
        <f t="shared" si="2"/>
        <v>10</v>
      </c>
      <c r="C71" s="25"/>
    </row>
    <row r="72" spans="1:3" ht="15">
      <c r="A72" s="9">
        <f t="shared" si="3"/>
        <v>70</v>
      </c>
      <c r="B72" s="10">
        <f t="shared" si="2"/>
        <v>10</v>
      </c>
      <c r="C72" s="25"/>
    </row>
    <row r="73" spans="1:3" ht="15">
      <c r="A73" s="9">
        <f t="shared" si="3"/>
        <v>71</v>
      </c>
      <c r="B73" s="10">
        <f t="shared" si="2"/>
        <v>10</v>
      </c>
      <c r="C73" s="25"/>
    </row>
    <row r="74" spans="1:3" ht="15">
      <c r="A74" s="9">
        <f t="shared" si="3"/>
        <v>72</v>
      </c>
      <c r="B74" s="10">
        <f t="shared" si="2"/>
        <v>11</v>
      </c>
      <c r="C74" s="25"/>
    </row>
    <row r="75" spans="1:3" ht="15">
      <c r="A75" s="9">
        <f t="shared" si="3"/>
        <v>73</v>
      </c>
      <c r="B75" s="10">
        <f t="shared" si="2"/>
        <v>11</v>
      </c>
      <c r="C75" s="25"/>
    </row>
    <row r="76" spans="1:3" ht="15">
      <c r="A76" s="9">
        <f t="shared" si="3"/>
        <v>74</v>
      </c>
      <c r="B76" s="10">
        <f t="shared" si="2"/>
        <v>11</v>
      </c>
      <c r="C76" s="25"/>
    </row>
    <row r="77" spans="1:3" ht="15">
      <c r="A77" s="9">
        <f t="shared" si="3"/>
        <v>75</v>
      </c>
      <c r="B77" s="10">
        <f t="shared" si="2"/>
        <v>11</v>
      </c>
      <c r="C77" s="25"/>
    </row>
    <row r="78" spans="1:3" ht="15">
      <c r="A78" s="9">
        <f t="shared" si="3"/>
        <v>76</v>
      </c>
      <c r="B78" s="10">
        <f t="shared" si="2"/>
        <v>11</v>
      </c>
      <c r="C78" s="25"/>
    </row>
    <row r="79" spans="1:3" ht="15">
      <c r="A79" s="9">
        <f t="shared" si="3"/>
        <v>77</v>
      </c>
      <c r="B79" s="10">
        <f t="shared" si="2"/>
        <v>11</v>
      </c>
      <c r="C79" s="25"/>
    </row>
    <row r="80" spans="1:3" ht="15">
      <c r="A80" s="9">
        <f t="shared" si="3"/>
        <v>78</v>
      </c>
      <c r="B80" s="10">
        <f t="shared" si="2"/>
        <v>11</v>
      </c>
      <c r="C80" s="25"/>
    </row>
    <row r="81" spans="1:3" ht="15">
      <c r="A81" s="9">
        <f t="shared" si="3"/>
        <v>79</v>
      </c>
      <c r="B81" s="10">
        <f t="shared" si="2"/>
        <v>12</v>
      </c>
      <c r="C81" s="25"/>
    </row>
    <row r="82" spans="1:3" ht="15">
      <c r="A82" s="9">
        <f t="shared" si="3"/>
        <v>80</v>
      </c>
      <c r="B82" s="10">
        <f t="shared" si="2"/>
        <v>12</v>
      </c>
      <c r="C82" s="25"/>
    </row>
    <row r="83" spans="1:3" ht="15">
      <c r="A83" s="9">
        <f t="shared" si="3"/>
        <v>81</v>
      </c>
      <c r="B83" s="10">
        <f t="shared" si="2"/>
        <v>12</v>
      </c>
      <c r="C83" s="25"/>
    </row>
    <row r="84" spans="1:3" ht="15">
      <c r="A84" s="9">
        <f t="shared" si="3"/>
        <v>82</v>
      </c>
      <c r="B84" s="10">
        <f t="shared" si="2"/>
        <v>12</v>
      </c>
      <c r="C84" s="25"/>
    </row>
    <row r="85" spans="1:3" ht="15">
      <c r="A85" s="9">
        <f t="shared" si="3"/>
        <v>83</v>
      </c>
      <c r="B85" s="10">
        <f t="shared" si="2"/>
        <v>12</v>
      </c>
      <c r="C85" s="25"/>
    </row>
    <row r="86" spans="1:3" ht="15">
      <c r="A86" s="9">
        <f t="shared" si="3"/>
        <v>84</v>
      </c>
      <c r="B86" s="10">
        <f t="shared" si="2"/>
        <v>12</v>
      </c>
      <c r="C86" s="25"/>
    </row>
    <row r="87" spans="1:3" ht="15">
      <c r="A87" s="9">
        <f t="shared" si="3"/>
        <v>85</v>
      </c>
      <c r="B87" s="10">
        <f t="shared" si="2"/>
        <v>12</v>
      </c>
      <c r="C87" s="25"/>
    </row>
    <row r="88" spans="1:3" ht="15">
      <c r="A88" s="9">
        <f t="shared" si="3"/>
        <v>86</v>
      </c>
      <c r="B88" s="10">
        <f t="shared" si="2"/>
        <v>13</v>
      </c>
      <c r="C88" s="25"/>
    </row>
    <row r="89" spans="1:3" ht="15">
      <c r="A89" s="9">
        <f t="shared" si="3"/>
        <v>87</v>
      </c>
      <c r="B89" s="10">
        <f t="shared" si="2"/>
        <v>13</v>
      </c>
      <c r="C89" s="25"/>
    </row>
    <row r="90" spans="1:3" ht="15">
      <c r="A90" s="9">
        <f t="shared" si="3"/>
        <v>88</v>
      </c>
      <c r="B90" s="10">
        <f t="shared" si="2"/>
        <v>13</v>
      </c>
      <c r="C90" s="25"/>
    </row>
    <row r="91" spans="1:3" ht="15">
      <c r="A91" s="9">
        <f t="shared" si="3"/>
        <v>89</v>
      </c>
      <c r="B91" s="10">
        <f t="shared" si="2"/>
        <v>13</v>
      </c>
      <c r="C91" s="25"/>
    </row>
    <row r="92" spans="1:3" ht="15">
      <c r="A92" s="9">
        <f t="shared" si="3"/>
        <v>90</v>
      </c>
      <c r="B92" s="10">
        <f t="shared" si="2"/>
        <v>13</v>
      </c>
      <c r="C92" s="25"/>
    </row>
    <row r="93" spans="1:3" ht="15">
      <c r="A93" s="9">
        <f t="shared" si="3"/>
        <v>91</v>
      </c>
      <c r="B93" s="10">
        <f t="shared" si="2"/>
        <v>13</v>
      </c>
      <c r="C93" s="25"/>
    </row>
    <row r="94" spans="1:3" ht="15">
      <c r="A94" s="9">
        <f t="shared" si="3"/>
        <v>92</v>
      </c>
      <c r="B94" s="10">
        <f t="shared" si="2"/>
        <v>13</v>
      </c>
      <c r="C94" s="25"/>
    </row>
    <row r="95" spans="1:3" ht="15">
      <c r="A95" s="9">
        <f t="shared" si="3"/>
        <v>93</v>
      </c>
      <c r="B95" s="10">
        <f t="shared" si="2"/>
        <v>14</v>
      </c>
      <c r="C95" s="25"/>
    </row>
    <row r="96" spans="1:3" ht="15">
      <c r="A96" s="9">
        <f t="shared" si="3"/>
        <v>94</v>
      </c>
      <c r="B96" s="10">
        <f t="shared" si="2"/>
        <v>14</v>
      </c>
      <c r="C96" s="25"/>
    </row>
    <row r="97" spans="1:3" ht="15">
      <c r="A97" s="9">
        <f t="shared" si="3"/>
        <v>95</v>
      </c>
      <c r="B97" s="10">
        <f t="shared" si="2"/>
        <v>14</v>
      </c>
      <c r="C97" s="25"/>
    </row>
    <row r="98" spans="1:3" ht="15">
      <c r="A98" s="9">
        <f t="shared" si="3"/>
        <v>96</v>
      </c>
      <c r="B98" s="10">
        <f t="shared" si="2"/>
        <v>14</v>
      </c>
      <c r="C98" s="25"/>
    </row>
    <row r="99" spans="1:3" ht="15">
      <c r="A99" s="9">
        <f t="shared" si="3"/>
        <v>97</v>
      </c>
      <c r="B99" s="10">
        <f t="shared" si="2"/>
        <v>14</v>
      </c>
      <c r="C99" s="25"/>
    </row>
    <row r="100" spans="1:3" ht="15">
      <c r="A100" s="9">
        <f t="shared" si="3"/>
        <v>98</v>
      </c>
      <c r="B100" s="10">
        <f t="shared" si="2"/>
        <v>14</v>
      </c>
      <c r="C100" s="25"/>
    </row>
    <row r="101" spans="1:3" ht="15">
      <c r="A101" s="9">
        <f t="shared" si="3"/>
        <v>99</v>
      </c>
      <c r="B101" s="10">
        <f t="shared" si="2"/>
        <v>14</v>
      </c>
      <c r="C101" s="25"/>
    </row>
    <row r="102" spans="1:3" ht="15">
      <c r="A102" s="9">
        <f t="shared" si="3"/>
        <v>100</v>
      </c>
      <c r="B102" s="10">
        <f t="shared" si="2"/>
        <v>15</v>
      </c>
      <c r="C102" s="25"/>
    </row>
    <row r="103" spans="1:3" ht="15">
      <c r="A103" s="9">
        <f t="shared" si="3"/>
        <v>101</v>
      </c>
      <c r="B103" s="10">
        <f t="shared" si="2"/>
        <v>15</v>
      </c>
      <c r="C103" s="25"/>
    </row>
    <row r="104" spans="1:3" ht="15">
      <c r="A104" s="9">
        <f t="shared" si="3"/>
        <v>102</v>
      </c>
      <c r="B104" s="10">
        <f t="shared" si="2"/>
        <v>15</v>
      </c>
      <c r="C104" s="25"/>
    </row>
    <row r="105" spans="1:3" ht="15">
      <c r="A105" s="9">
        <f t="shared" si="3"/>
        <v>103</v>
      </c>
      <c r="B105" s="10">
        <f t="shared" si="2"/>
        <v>15</v>
      </c>
      <c r="C105" s="25"/>
    </row>
    <row r="106" spans="1:3" ht="15">
      <c r="A106" s="9">
        <f t="shared" si="3"/>
        <v>104</v>
      </c>
      <c r="B106" s="10">
        <f t="shared" si="2"/>
        <v>15</v>
      </c>
      <c r="C106" s="25"/>
    </row>
    <row r="107" spans="1:3" ht="15">
      <c r="A107" s="9">
        <f t="shared" si="3"/>
        <v>105</v>
      </c>
      <c r="B107" s="10">
        <f t="shared" si="2"/>
        <v>15</v>
      </c>
      <c r="C107" s="25"/>
    </row>
    <row r="108" spans="1:3" ht="15">
      <c r="A108" s="9">
        <f t="shared" si="3"/>
        <v>106</v>
      </c>
      <c r="B108" s="10">
        <f t="shared" si="2"/>
        <v>15</v>
      </c>
      <c r="C108" s="25"/>
    </row>
    <row r="109" spans="1:3" ht="15">
      <c r="A109" s="9">
        <f t="shared" si="3"/>
        <v>107</v>
      </c>
      <c r="B109" s="10">
        <f t="shared" si="2"/>
        <v>16</v>
      </c>
      <c r="C109" s="25"/>
    </row>
    <row r="110" spans="1:3" ht="15">
      <c r="A110" s="9">
        <f t="shared" si="3"/>
        <v>108</v>
      </c>
      <c r="B110" s="10">
        <f t="shared" si="2"/>
        <v>16</v>
      </c>
      <c r="C110" s="25"/>
    </row>
    <row r="111" spans="1:3" ht="15">
      <c r="A111" s="9">
        <f t="shared" si="3"/>
        <v>109</v>
      </c>
      <c r="B111" s="10">
        <f t="shared" si="2"/>
        <v>16</v>
      </c>
      <c r="C111" s="25"/>
    </row>
    <row r="112" spans="1:3" ht="15">
      <c r="A112" s="9">
        <f t="shared" si="3"/>
        <v>110</v>
      </c>
      <c r="B112" s="10">
        <f t="shared" si="2"/>
        <v>16</v>
      </c>
      <c r="C112" s="25"/>
    </row>
    <row r="113" spans="1:3" ht="15">
      <c r="A113" s="9">
        <f t="shared" si="3"/>
        <v>111</v>
      </c>
      <c r="B113" s="10">
        <f t="shared" si="2"/>
        <v>16</v>
      </c>
      <c r="C113" s="25"/>
    </row>
    <row r="114" spans="1:3" ht="15">
      <c r="A114" s="9">
        <f t="shared" si="3"/>
        <v>112</v>
      </c>
      <c r="B114" s="10">
        <f t="shared" si="2"/>
        <v>16</v>
      </c>
      <c r="C114" s="25"/>
    </row>
    <row r="115" spans="1:3" ht="15">
      <c r="A115" s="9">
        <f t="shared" si="3"/>
        <v>113</v>
      </c>
      <c r="B115" s="10">
        <f t="shared" si="2"/>
        <v>16</v>
      </c>
      <c r="C115" s="25"/>
    </row>
    <row r="116" spans="1:3" ht="15">
      <c r="A116" s="9">
        <f t="shared" si="3"/>
        <v>114</v>
      </c>
      <c r="B116" s="10">
        <f t="shared" si="2"/>
        <v>17</v>
      </c>
      <c r="C116" s="25"/>
    </row>
    <row r="117" spans="1:3" ht="15">
      <c r="A117" s="9">
        <f t="shared" si="3"/>
        <v>115</v>
      </c>
      <c r="B117" s="10">
        <f t="shared" si="2"/>
        <v>17</v>
      </c>
      <c r="C117" s="25"/>
    </row>
    <row r="118" spans="1:3" ht="15">
      <c r="A118" s="9">
        <f t="shared" si="3"/>
        <v>116</v>
      </c>
      <c r="B118" s="10">
        <f t="shared" si="2"/>
        <v>17</v>
      </c>
      <c r="C118" s="25"/>
    </row>
    <row r="119" spans="1:3" ht="15">
      <c r="A119" s="9">
        <f t="shared" si="3"/>
        <v>117</v>
      </c>
      <c r="B119" s="10">
        <f t="shared" si="2"/>
        <v>17</v>
      </c>
      <c r="C119" s="25"/>
    </row>
    <row r="120" spans="1:3" ht="15">
      <c r="A120" s="9">
        <f t="shared" si="3"/>
        <v>118</v>
      </c>
      <c r="B120" s="10">
        <f t="shared" si="2"/>
        <v>17</v>
      </c>
      <c r="C120" s="25"/>
    </row>
    <row r="121" spans="1:3" ht="15">
      <c r="A121" s="9">
        <f t="shared" si="3"/>
        <v>119</v>
      </c>
      <c r="B121" s="10">
        <f t="shared" si="2"/>
        <v>17</v>
      </c>
      <c r="C121" s="25"/>
    </row>
    <row r="122" spans="1:3" ht="15">
      <c r="A122" s="9">
        <f t="shared" si="3"/>
        <v>120</v>
      </c>
      <c r="B122" s="10">
        <f t="shared" si="2"/>
        <v>17</v>
      </c>
      <c r="C122" s="25"/>
    </row>
    <row r="123" spans="1:3" ht="15">
      <c r="A123" s="9">
        <f t="shared" si="3"/>
        <v>121</v>
      </c>
      <c r="B123" s="10">
        <f t="shared" si="2"/>
        <v>18</v>
      </c>
      <c r="C123" s="25"/>
    </row>
    <row r="124" spans="1:3" ht="15">
      <c r="A124" s="9">
        <f t="shared" si="3"/>
        <v>122</v>
      </c>
      <c r="B124" s="10">
        <f t="shared" si="2"/>
        <v>18</v>
      </c>
      <c r="C124" s="25"/>
    </row>
    <row r="125" spans="1:3" ht="15">
      <c r="A125" s="9">
        <f t="shared" si="3"/>
        <v>123</v>
      </c>
      <c r="B125" s="10">
        <f t="shared" si="2"/>
        <v>18</v>
      </c>
      <c r="C125" s="25"/>
    </row>
    <row r="126" spans="1:3" ht="15">
      <c r="A126" s="9">
        <f t="shared" si="3"/>
        <v>124</v>
      </c>
      <c r="B126" s="10">
        <f t="shared" si="2"/>
        <v>18</v>
      </c>
      <c r="C126" s="25"/>
    </row>
    <row r="127" spans="1:3" ht="15">
      <c r="A127" s="9">
        <f t="shared" si="3"/>
        <v>125</v>
      </c>
      <c r="B127" s="10">
        <f t="shared" si="2"/>
        <v>18</v>
      </c>
      <c r="C127" s="25"/>
    </row>
    <row r="128" spans="1:3" ht="15">
      <c r="A128" s="9">
        <f t="shared" si="3"/>
        <v>126</v>
      </c>
      <c r="B128" s="10">
        <f t="shared" si="2"/>
        <v>18</v>
      </c>
      <c r="C128" s="25"/>
    </row>
    <row r="129" spans="1:3" ht="15">
      <c r="A129" s="9">
        <f t="shared" si="3"/>
        <v>127</v>
      </c>
      <c r="B129" s="10">
        <f t="shared" si="2"/>
        <v>18</v>
      </c>
      <c r="C129" s="25"/>
    </row>
    <row r="130" spans="1:3" ht="15">
      <c r="A130" s="9">
        <f t="shared" si="3"/>
        <v>128</v>
      </c>
      <c r="B130" s="10">
        <f t="shared" si="2"/>
        <v>19</v>
      </c>
      <c r="C130" s="25"/>
    </row>
    <row r="131" spans="1:3" ht="15">
      <c r="A131" s="9">
        <f t="shared" si="3"/>
        <v>129</v>
      </c>
      <c r="B131" s="10">
        <f aca="true" t="shared" si="4" ref="B131:B176">IF(A131="","",INT(MOD(INT((A131-2)/7)+0.6,52+5/28))+1)</f>
        <v>19</v>
      </c>
      <c r="C131" s="25"/>
    </row>
    <row r="132" spans="1:3" ht="15">
      <c r="A132" s="9">
        <f aca="true" t="shared" si="5" ref="A132:A176">A131+1</f>
        <v>130</v>
      </c>
      <c r="B132" s="10">
        <f t="shared" si="4"/>
        <v>19</v>
      </c>
      <c r="C132" s="25"/>
    </row>
    <row r="133" spans="1:3" ht="15">
      <c r="A133" s="9">
        <f t="shared" si="5"/>
        <v>131</v>
      </c>
      <c r="B133" s="10">
        <f t="shared" si="4"/>
        <v>19</v>
      </c>
      <c r="C133" s="25"/>
    </row>
    <row r="134" spans="1:3" ht="15">
      <c r="A134" s="9">
        <f t="shared" si="5"/>
        <v>132</v>
      </c>
      <c r="B134" s="10">
        <f t="shared" si="4"/>
        <v>19</v>
      </c>
      <c r="C134" s="25"/>
    </row>
    <row r="135" spans="1:3" ht="15">
      <c r="A135" s="9">
        <f t="shared" si="5"/>
        <v>133</v>
      </c>
      <c r="B135" s="10">
        <f t="shared" si="4"/>
        <v>19</v>
      </c>
      <c r="C135" s="25"/>
    </row>
    <row r="136" spans="1:3" ht="15">
      <c r="A136" s="9">
        <f t="shared" si="5"/>
        <v>134</v>
      </c>
      <c r="B136" s="10">
        <f t="shared" si="4"/>
        <v>19</v>
      </c>
      <c r="C136" s="25"/>
    </row>
    <row r="137" spans="1:3" ht="15">
      <c r="A137" s="9">
        <f t="shared" si="5"/>
        <v>135</v>
      </c>
      <c r="B137" s="10">
        <f t="shared" si="4"/>
        <v>20</v>
      </c>
      <c r="C137" s="25"/>
    </row>
    <row r="138" spans="1:3" ht="15">
      <c r="A138" s="9">
        <f t="shared" si="5"/>
        <v>136</v>
      </c>
      <c r="B138" s="10">
        <f t="shared" si="4"/>
        <v>20</v>
      </c>
      <c r="C138" s="25"/>
    </row>
    <row r="139" spans="1:3" ht="15">
      <c r="A139" s="9">
        <f t="shared" si="5"/>
        <v>137</v>
      </c>
      <c r="B139" s="10">
        <f t="shared" si="4"/>
        <v>20</v>
      </c>
      <c r="C139" s="25"/>
    </row>
    <row r="140" spans="1:3" ht="15">
      <c r="A140" s="9">
        <f t="shared" si="5"/>
        <v>138</v>
      </c>
      <c r="B140" s="10">
        <f t="shared" si="4"/>
        <v>20</v>
      </c>
      <c r="C140" s="25"/>
    </row>
    <row r="141" spans="1:3" ht="15">
      <c r="A141" s="9">
        <f t="shared" si="5"/>
        <v>139</v>
      </c>
      <c r="B141" s="10">
        <f t="shared" si="4"/>
        <v>20</v>
      </c>
      <c r="C141" s="25"/>
    </row>
    <row r="142" spans="1:3" ht="15">
      <c r="A142" s="9">
        <f t="shared" si="5"/>
        <v>140</v>
      </c>
      <c r="B142" s="10">
        <f t="shared" si="4"/>
        <v>20</v>
      </c>
      <c r="C142" s="25"/>
    </row>
    <row r="143" spans="1:3" ht="15">
      <c r="A143" s="9">
        <f t="shared" si="5"/>
        <v>141</v>
      </c>
      <c r="B143" s="10">
        <f t="shared" si="4"/>
        <v>20</v>
      </c>
      <c r="C143" s="25"/>
    </row>
    <row r="144" spans="1:3" ht="15">
      <c r="A144" s="9">
        <f t="shared" si="5"/>
        <v>142</v>
      </c>
      <c r="B144" s="10">
        <f t="shared" si="4"/>
        <v>21</v>
      </c>
      <c r="C144" s="25"/>
    </row>
    <row r="145" spans="1:3" ht="15">
      <c r="A145" s="9">
        <f t="shared" si="5"/>
        <v>143</v>
      </c>
      <c r="B145" s="10">
        <f t="shared" si="4"/>
        <v>21</v>
      </c>
      <c r="C145" s="25"/>
    </row>
    <row r="146" spans="1:3" ht="15">
      <c r="A146" s="9">
        <f t="shared" si="5"/>
        <v>144</v>
      </c>
      <c r="B146" s="10">
        <f t="shared" si="4"/>
        <v>21</v>
      </c>
      <c r="C146" s="25"/>
    </row>
    <row r="147" spans="1:3" ht="15">
      <c r="A147" s="9">
        <f t="shared" si="5"/>
        <v>145</v>
      </c>
      <c r="B147" s="10">
        <f t="shared" si="4"/>
        <v>21</v>
      </c>
      <c r="C147" s="25"/>
    </row>
    <row r="148" spans="1:3" ht="15">
      <c r="A148" s="9">
        <f t="shared" si="5"/>
        <v>146</v>
      </c>
      <c r="B148" s="10">
        <f t="shared" si="4"/>
        <v>21</v>
      </c>
      <c r="C148" s="25"/>
    </row>
    <row r="149" spans="1:3" ht="15">
      <c r="A149" s="9">
        <f t="shared" si="5"/>
        <v>147</v>
      </c>
      <c r="B149" s="10">
        <f t="shared" si="4"/>
        <v>21</v>
      </c>
      <c r="C149" s="25"/>
    </row>
    <row r="150" spans="1:3" ht="15">
      <c r="A150" s="9">
        <f t="shared" si="5"/>
        <v>148</v>
      </c>
      <c r="B150" s="10">
        <f t="shared" si="4"/>
        <v>21</v>
      </c>
      <c r="C150" s="25"/>
    </row>
    <row r="151" spans="1:3" ht="15">
      <c r="A151" s="9">
        <f t="shared" si="5"/>
        <v>149</v>
      </c>
      <c r="B151" s="10">
        <f t="shared" si="4"/>
        <v>22</v>
      </c>
      <c r="C151" s="25"/>
    </row>
    <row r="152" spans="1:3" ht="15">
      <c r="A152" s="9">
        <f t="shared" si="5"/>
        <v>150</v>
      </c>
      <c r="B152" s="10">
        <f t="shared" si="4"/>
        <v>22</v>
      </c>
      <c r="C152" s="25"/>
    </row>
    <row r="153" spans="1:3" ht="15">
      <c r="A153" s="9">
        <f t="shared" si="5"/>
        <v>151</v>
      </c>
      <c r="B153" s="10">
        <f t="shared" si="4"/>
        <v>22</v>
      </c>
      <c r="C153" s="25"/>
    </row>
    <row r="154" spans="1:3" ht="15">
      <c r="A154" s="9">
        <f t="shared" si="5"/>
        <v>152</v>
      </c>
      <c r="B154" s="10">
        <f t="shared" si="4"/>
        <v>22</v>
      </c>
      <c r="C154" s="25"/>
    </row>
    <row r="155" spans="1:3" ht="15">
      <c r="A155" s="9">
        <f t="shared" si="5"/>
        <v>153</v>
      </c>
      <c r="B155" s="10">
        <f t="shared" si="4"/>
        <v>22</v>
      </c>
      <c r="C155" s="25"/>
    </row>
    <row r="156" spans="1:3" ht="15">
      <c r="A156" s="9">
        <f t="shared" si="5"/>
        <v>154</v>
      </c>
      <c r="B156" s="10">
        <f t="shared" si="4"/>
        <v>22</v>
      </c>
      <c r="C156" s="25"/>
    </row>
    <row r="157" spans="1:3" ht="15">
      <c r="A157" s="9">
        <f t="shared" si="5"/>
        <v>155</v>
      </c>
      <c r="B157" s="10">
        <f t="shared" si="4"/>
        <v>22</v>
      </c>
      <c r="C157" s="25"/>
    </row>
    <row r="158" spans="1:3" ht="15">
      <c r="A158" s="9">
        <f t="shared" si="5"/>
        <v>156</v>
      </c>
      <c r="B158" s="10">
        <f t="shared" si="4"/>
        <v>23</v>
      </c>
      <c r="C158" s="25"/>
    </row>
    <row r="159" spans="1:3" ht="15">
      <c r="A159" s="9">
        <f t="shared" si="5"/>
        <v>157</v>
      </c>
      <c r="B159" s="10">
        <f t="shared" si="4"/>
        <v>23</v>
      </c>
      <c r="C159" s="25"/>
    </row>
    <row r="160" spans="1:3" ht="15">
      <c r="A160" s="9">
        <f t="shared" si="5"/>
        <v>158</v>
      </c>
      <c r="B160" s="10">
        <f t="shared" si="4"/>
        <v>23</v>
      </c>
      <c r="C160" s="25"/>
    </row>
    <row r="161" spans="1:3" ht="15">
      <c r="A161" s="9">
        <f t="shared" si="5"/>
        <v>159</v>
      </c>
      <c r="B161" s="10">
        <f t="shared" si="4"/>
        <v>23</v>
      </c>
      <c r="C161" s="25"/>
    </row>
    <row r="162" spans="1:3" ht="15">
      <c r="A162" s="9">
        <f t="shared" si="5"/>
        <v>160</v>
      </c>
      <c r="B162" s="10">
        <f t="shared" si="4"/>
        <v>23</v>
      </c>
      <c r="C162" s="25"/>
    </row>
    <row r="163" spans="1:3" ht="15">
      <c r="A163" s="9">
        <f t="shared" si="5"/>
        <v>161</v>
      </c>
      <c r="B163" s="10">
        <f t="shared" si="4"/>
        <v>23</v>
      </c>
      <c r="C163" s="26"/>
    </row>
    <row r="164" spans="1:3" ht="15">
      <c r="A164" s="9">
        <f t="shared" si="5"/>
        <v>162</v>
      </c>
      <c r="B164" s="10">
        <f t="shared" si="4"/>
        <v>23</v>
      </c>
      <c r="C164" s="26"/>
    </row>
    <row r="165" spans="1:3" ht="15">
      <c r="A165" s="9">
        <f t="shared" si="5"/>
        <v>163</v>
      </c>
      <c r="B165" s="10">
        <f t="shared" si="4"/>
        <v>24</v>
      </c>
      <c r="C165" s="26"/>
    </row>
    <row r="166" spans="1:3" ht="15">
      <c r="A166" s="9">
        <f t="shared" si="5"/>
        <v>164</v>
      </c>
      <c r="B166" s="10">
        <f t="shared" si="4"/>
        <v>24</v>
      </c>
      <c r="C166" s="26"/>
    </row>
    <row r="167" spans="1:3" ht="15">
      <c r="A167" s="9">
        <f t="shared" si="5"/>
        <v>165</v>
      </c>
      <c r="B167" s="10">
        <f t="shared" si="4"/>
        <v>24</v>
      </c>
      <c r="C167" s="26"/>
    </row>
    <row r="168" spans="1:3" ht="15">
      <c r="A168" s="9">
        <f t="shared" si="5"/>
        <v>166</v>
      </c>
      <c r="B168" s="10">
        <f t="shared" si="4"/>
        <v>24</v>
      </c>
      <c r="C168" s="26"/>
    </row>
    <row r="169" spans="1:3" ht="15">
      <c r="A169" s="9">
        <f t="shared" si="5"/>
        <v>167</v>
      </c>
      <c r="B169" s="10">
        <f t="shared" si="4"/>
        <v>24</v>
      </c>
      <c r="C169" s="26"/>
    </row>
    <row r="170" spans="1:3" ht="15">
      <c r="A170" s="9">
        <f t="shared" si="5"/>
        <v>168</v>
      </c>
      <c r="B170" s="10">
        <f t="shared" si="4"/>
        <v>24</v>
      </c>
      <c r="C170" s="26"/>
    </row>
    <row r="171" spans="1:3" ht="15">
      <c r="A171" s="9">
        <f t="shared" si="5"/>
        <v>169</v>
      </c>
      <c r="B171" s="10">
        <f t="shared" si="4"/>
        <v>24</v>
      </c>
      <c r="C171" s="26"/>
    </row>
    <row r="172" spans="1:3" ht="15">
      <c r="A172" s="9">
        <f t="shared" si="5"/>
        <v>170</v>
      </c>
      <c r="B172" s="10">
        <f t="shared" si="4"/>
        <v>25</v>
      </c>
      <c r="C172" s="26"/>
    </row>
    <row r="173" spans="1:3" ht="15">
      <c r="A173" s="9">
        <f t="shared" si="5"/>
        <v>171</v>
      </c>
      <c r="B173" s="10">
        <f t="shared" si="4"/>
        <v>25</v>
      </c>
      <c r="C173" s="26"/>
    </row>
    <row r="174" spans="1:3" ht="15">
      <c r="A174" s="9">
        <f t="shared" si="5"/>
        <v>172</v>
      </c>
      <c r="B174" s="10">
        <f t="shared" si="4"/>
        <v>25</v>
      </c>
      <c r="C174" s="26"/>
    </row>
    <row r="175" spans="1:3" ht="15">
      <c r="A175" s="9">
        <f t="shared" si="5"/>
        <v>173</v>
      </c>
      <c r="B175" s="10">
        <f t="shared" si="4"/>
        <v>25</v>
      </c>
      <c r="C175" s="26"/>
    </row>
    <row r="176" spans="1:3" ht="15">
      <c r="A176" s="9">
        <f t="shared" si="5"/>
        <v>174</v>
      </c>
      <c r="B176" s="10">
        <f t="shared" si="4"/>
        <v>25</v>
      </c>
      <c r="C176" s="26"/>
    </row>
  </sheetData>
  <sheetProtection sheet="1" objects="1" scenarios="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C7" sqref="C7"/>
    </sheetView>
  </sheetViews>
  <sheetFormatPr defaultColWidth="11.57421875" defaultRowHeight="15"/>
  <cols>
    <col min="1" max="7" width="11.57421875" style="2" customWidth="1"/>
    <col min="8" max="8" width="20.7109375" style="2" customWidth="1"/>
    <col min="9" max="16384" width="11.57421875" style="2" customWidth="1"/>
  </cols>
  <sheetData>
    <row r="1" spans="1:4" ht="15">
      <c r="A1" s="29" t="s">
        <v>28</v>
      </c>
      <c r="B1" s="29" t="s">
        <v>29</v>
      </c>
      <c r="C1" s="29" t="s">
        <v>30</v>
      </c>
      <c r="D1" s="29" t="s">
        <v>31</v>
      </c>
    </row>
    <row r="2" spans="1:4" ht="15">
      <c r="A2" s="30" t="s">
        <v>56</v>
      </c>
      <c r="B2" s="30" t="s">
        <v>79</v>
      </c>
      <c r="C2" s="30" t="s">
        <v>78</v>
      </c>
      <c r="D2" s="30" t="s">
        <v>65</v>
      </c>
    </row>
    <row r="3" spans="1:4" ht="15">
      <c r="A3" s="30" t="s">
        <v>62</v>
      </c>
      <c r="B3" s="30" t="s">
        <v>56</v>
      </c>
      <c r="C3" s="30" t="s">
        <v>56</v>
      </c>
      <c r="D3" s="30" t="s">
        <v>53</v>
      </c>
    </row>
    <row r="4" spans="1:8" ht="15">
      <c r="A4" s="30" t="s">
        <v>41</v>
      </c>
      <c r="B4" s="30" t="s">
        <v>41</v>
      </c>
      <c r="C4" s="30" t="s">
        <v>34</v>
      </c>
      <c r="D4" s="30" t="s">
        <v>35</v>
      </c>
      <c r="G4" s="31" t="s">
        <v>44</v>
      </c>
      <c r="H4" s="32" t="s">
        <v>28</v>
      </c>
    </row>
    <row r="5" spans="1:8" ht="15">
      <c r="A5" s="30" t="s">
        <v>46</v>
      </c>
      <c r="B5" s="30" t="s">
        <v>46</v>
      </c>
      <c r="C5" s="30" t="s">
        <v>38</v>
      </c>
      <c r="D5" s="30" t="s">
        <v>39</v>
      </c>
      <c r="G5" s="31" t="s">
        <v>49</v>
      </c>
      <c r="H5" s="32"/>
    </row>
    <row r="6" spans="1:4" ht="15">
      <c r="A6" s="30" t="s">
        <v>51</v>
      </c>
      <c r="B6" s="30" t="s">
        <v>51</v>
      </c>
      <c r="C6" s="30" t="s">
        <v>42</v>
      </c>
      <c r="D6" s="30" t="s">
        <v>43</v>
      </c>
    </row>
    <row r="7" spans="1:4" ht="15">
      <c r="A7" s="30" t="s">
        <v>55</v>
      </c>
      <c r="B7" s="30" t="s">
        <v>55</v>
      </c>
      <c r="C7" s="30" t="s">
        <v>47</v>
      </c>
      <c r="D7" s="30" t="s">
        <v>48</v>
      </c>
    </row>
    <row r="8" spans="1:4" ht="15">
      <c r="A8" s="30" t="s">
        <v>77</v>
      </c>
      <c r="B8" s="30" t="s">
        <v>59</v>
      </c>
      <c r="C8" s="30" t="s">
        <v>52</v>
      </c>
      <c r="D8" s="30" t="s">
        <v>57</v>
      </c>
    </row>
    <row r="9" spans="1:4" ht="15">
      <c r="A9" s="30" t="s">
        <v>59</v>
      </c>
      <c r="B9" s="30" t="s">
        <v>33</v>
      </c>
      <c r="C9" s="30" t="s">
        <v>60</v>
      </c>
      <c r="D9" s="30" t="s">
        <v>61</v>
      </c>
    </row>
    <row r="10" spans="1:3" ht="15">
      <c r="A10" s="30" t="s">
        <v>80</v>
      </c>
      <c r="B10" s="30" t="s">
        <v>37</v>
      </c>
      <c r="C10" s="30" t="s">
        <v>64</v>
      </c>
    </row>
    <row r="11" spans="1:3" ht="15">
      <c r="A11" s="30" t="s">
        <v>40</v>
      </c>
      <c r="B11" s="30" t="s">
        <v>66</v>
      </c>
      <c r="C11" s="30" t="s">
        <v>67</v>
      </c>
    </row>
    <row r="12" spans="1:3" ht="15">
      <c r="A12" s="30" t="s">
        <v>45</v>
      </c>
      <c r="B12" s="30" t="s">
        <v>68</v>
      </c>
      <c r="C12" s="30" t="s">
        <v>69</v>
      </c>
    </row>
    <row r="13" spans="1:3" ht="15">
      <c r="A13" s="30" t="s">
        <v>50</v>
      </c>
      <c r="B13" s="30" t="s">
        <v>63</v>
      </c>
      <c r="C13" s="30" t="s">
        <v>72</v>
      </c>
    </row>
    <row r="14" spans="1:3" ht="15">
      <c r="A14" s="30" t="s">
        <v>54</v>
      </c>
      <c r="B14" s="30" t="s">
        <v>81</v>
      </c>
      <c r="C14" s="30" t="s">
        <v>74</v>
      </c>
    </row>
    <row r="15" spans="1:3" ht="15">
      <c r="A15" s="30" t="s">
        <v>32</v>
      </c>
      <c r="B15" s="30" t="s">
        <v>73</v>
      </c>
      <c r="C15" s="30" t="s">
        <v>76</v>
      </c>
    </row>
    <row r="16" spans="1:2" ht="15">
      <c r="A16" s="30" t="s">
        <v>58</v>
      </c>
      <c r="B16" s="30" t="s">
        <v>75</v>
      </c>
    </row>
    <row r="17" spans="1:2" ht="15">
      <c r="A17" s="30" t="s">
        <v>85</v>
      </c>
      <c r="B17" s="30" t="s">
        <v>71</v>
      </c>
    </row>
    <row r="18" ht="15">
      <c r="A18" s="30" t="s">
        <v>84</v>
      </c>
    </row>
    <row r="19" ht="15">
      <c r="A19" s="30" t="s">
        <v>83</v>
      </c>
    </row>
    <row r="20" ht="15">
      <c r="A20" s="30" t="s">
        <v>82</v>
      </c>
    </row>
    <row r="21" ht="15">
      <c r="A21" s="30" t="s">
        <v>81</v>
      </c>
    </row>
    <row r="22" ht="15">
      <c r="A22" s="30" t="s">
        <v>73</v>
      </c>
    </row>
    <row r="23" ht="15">
      <c r="A23" s="30" t="s">
        <v>75</v>
      </c>
    </row>
    <row r="24" ht="15">
      <c r="A24" s="30" t="s">
        <v>36</v>
      </c>
    </row>
    <row r="25" ht="15">
      <c r="A25" s="30" t="s">
        <v>70</v>
      </c>
    </row>
  </sheetData>
  <sheetProtection sheet="1" objects="1" scenarios="1" selectLockedCells="1"/>
  <dataValidations count="2">
    <dataValidation type="list" allowBlank="1" showInputMessage="1" showErrorMessage="1" sqref="H5">
      <formula1>INDIRECT(H4)</formula1>
    </dataValidation>
    <dataValidation type="list" allowBlank="1" showInputMessage="1" showErrorMessage="1" sqref="H4">
      <formula1>CUL</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cp:lastPrinted>2018-06-01T08:25:08Z</cp:lastPrinted>
  <dcterms:created xsi:type="dcterms:W3CDTF">2018-01-31T07:46:07Z</dcterms:created>
  <dcterms:modified xsi:type="dcterms:W3CDTF">2018-06-18T09:39:10Z</dcterms:modified>
  <cp:category/>
  <cp:version/>
  <cp:contentType/>
  <cp:contentStatus/>
</cp:coreProperties>
</file>